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.correa\Documents\WEB 2020\NUEVOS CUADROS ESTADÍSTICA\MATRÍCULA HISTÓRICA\SEGÚN FACULTAD Y SEDE\"/>
    </mc:Choice>
  </mc:AlternateContent>
  <bookViews>
    <workbookView xWindow="0" yWindow="0" windowWidth="24000" windowHeight="9600" tabRatio="264"/>
  </bookViews>
  <sheets>
    <sheet name="Según Facultad y Sede" sheetId="1" r:id="rId1"/>
  </sheets>
  <definedNames>
    <definedName name="A_impresión_IM">"$#REF!.$B$1:$O$36"</definedName>
    <definedName name="_xlnm.Print_Area" localSheetId="0">'Según Facultad y Sede'!$A$1:$AN$55</definedName>
    <definedName name="Excel_BuiltIn_Print_Area_1">'Según Facultad y Sede'!$A$5:$O$30</definedName>
  </definedNames>
  <calcPr calcId="162913"/>
</workbook>
</file>

<file path=xl/calcChain.xml><?xml version="1.0" encoding="utf-8"?>
<calcChain xmlns="http://schemas.openxmlformats.org/spreadsheetml/2006/main">
  <c r="AN21" i="1" l="1"/>
  <c r="AN12" i="1"/>
  <c r="AN10" i="1" l="1"/>
  <c r="AM21" i="1" l="1"/>
  <c r="AM12" i="1"/>
  <c r="AL21" i="1"/>
  <c r="AL12" i="1"/>
  <c r="AL10" i="1" l="1"/>
  <c r="AM10" i="1"/>
  <c r="AK21" i="1" l="1"/>
  <c r="AK12" i="1"/>
  <c r="AK10" i="1" l="1"/>
  <c r="AJ21" i="1" l="1"/>
  <c r="AJ12" i="1"/>
  <c r="AJ10" i="1" l="1"/>
  <c r="AI21" i="1"/>
  <c r="AI12" i="1"/>
  <c r="AI10" i="1" l="1"/>
  <c r="AH21" i="1"/>
  <c r="AG21" i="1"/>
  <c r="AH12" i="1"/>
  <c r="AG12" i="1"/>
  <c r="AE19" i="1"/>
  <c r="AE18" i="1"/>
  <c r="AE16" i="1"/>
  <c r="AE14" i="1"/>
  <c r="AF21" i="1"/>
  <c r="AF12" i="1"/>
  <c r="AD12" i="1"/>
  <c r="AE21" i="1"/>
  <c r="AD21" i="1"/>
  <c r="B12" i="1"/>
  <c r="B21" i="1"/>
  <c r="C12" i="1"/>
  <c r="C21" i="1"/>
  <c r="D12" i="1"/>
  <c r="D21" i="1"/>
  <c r="E12" i="1"/>
  <c r="E21" i="1"/>
  <c r="F12" i="1"/>
  <c r="F21" i="1"/>
  <c r="G12" i="1"/>
  <c r="G21" i="1"/>
  <c r="H12" i="1"/>
  <c r="H21" i="1"/>
  <c r="I12" i="1"/>
  <c r="I21" i="1"/>
  <c r="J12" i="1"/>
  <c r="J21" i="1"/>
  <c r="K12" i="1"/>
  <c r="K21" i="1"/>
  <c r="L12" i="1"/>
  <c r="L21" i="1"/>
  <c r="M12" i="1"/>
  <c r="M21" i="1"/>
  <c r="N12" i="1"/>
  <c r="N21" i="1"/>
  <c r="O12" i="1"/>
  <c r="O21" i="1"/>
  <c r="P12" i="1"/>
  <c r="P21" i="1"/>
  <c r="Q12" i="1"/>
  <c r="Q21" i="1"/>
  <c r="R12" i="1"/>
  <c r="R21" i="1"/>
  <c r="S12" i="1"/>
  <c r="S21" i="1"/>
  <c r="T12" i="1"/>
  <c r="T21" i="1"/>
  <c r="U12" i="1"/>
  <c r="U21" i="1"/>
  <c r="V12" i="1"/>
  <c r="V21" i="1"/>
  <c r="W12" i="1"/>
  <c r="W21" i="1"/>
  <c r="X12" i="1"/>
  <c r="X21" i="1"/>
  <c r="Y12" i="1"/>
  <c r="Y21" i="1"/>
  <c r="Z12" i="1"/>
  <c r="Z21" i="1"/>
  <c r="AA12" i="1"/>
  <c r="AA21" i="1"/>
  <c r="AB12" i="1"/>
  <c r="AB21" i="1"/>
  <c r="AC12" i="1"/>
  <c r="AC21" i="1"/>
  <c r="N10" i="1" l="1"/>
  <c r="AD10" i="1"/>
  <c r="AA10" i="1"/>
  <c r="W10" i="1"/>
  <c r="X10" i="1"/>
  <c r="Y10" i="1"/>
  <c r="V10" i="1"/>
  <c r="S10" i="1"/>
  <c r="O10" i="1"/>
  <c r="M10" i="1"/>
  <c r="K10" i="1"/>
  <c r="I10" i="1"/>
  <c r="F10" i="1"/>
  <c r="E10" i="1"/>
  <c r="D10" i="1"/>
  <c r="AH10" i="1"/>
  <c r="AG10" i="1"/>
  <c r="T10" i="1"/>
  <c r="R10" i="1"/>
  <c r="P10" i="1"/>
  <c r="C10" i="1"/>
  <c r="L10" i="1"/>
  <c r="J10" i="1"/>
  <c r="H10" i="1"/>
  <c r="AB10" i="1"/>
  <c r="U10" i="1"/>
  <c r="Q10" i="1"/>
  <c r="B10" i="1"/>
  <c r="G10" i="1"/>
  <c r="AC10" i="1"/>
  <c r="Z10" i="1"/>
  <c r="AE12" i="1"/>
  <c r="AE10" i="1" s="1"/>
  <c r="AF10" i="1"/>
</calcChain>
</file>

<file path=xl/sharedStrings.xml><?xml version="1.0" encoding="utf-8"?>
<sst xmlns="http://schemas.openxmlformats.org/spreadsheetml/2006/main" count="24" uniqueCount="24">
  <si>
    <t>SEDE</t>
  </si>
  <si>
    <t>TOTAL</t>
  </si>
  <si>
    <t>Fac. de Ing. Civil</t>
  </si>
  <si>
    <t>Fac. de Ing. Eléctrica</t>
  </si>
  <si>
    <t>Fac. de Ing. Industrial</t>
  </si>
  <si>
    <t>Fac. de Ing. Mecánica (1)</t>
  </si>
  <si>
    <t>Fac. de Ing. de Sistemas Comp.</t>
  </si>
  <si>
    <t>Fac. de Ciencias y Tecnología (2)</t>
  </si>
  <si>
    <t>Azuero</t>
  </si>
  <si>
    <t>Bocas del Toro</t>
  </si>
  <si>
    <t>Coclé</t>
  </si>
  <si>
    <t>Colón</t>
  </si>
  <si>
    <t>Chiriquí</t>
  </si>
  <si>
    <t>Panamá Oeste</t>
  </si>
  <si>
    <t>Veraguas</t>
  </si>
  <si>
    <t>(1) La Facultad de Ingeniería Mecánica fue creada a partir de 1982.</t>
  </si>
  <si>
    <t>(2) La Facultad de Ciencias y Tecnología posee carreras a partir de 2003.</t>
  </si>
  <si>
    <t>UNIVERSIDAD TECNOLÓGICA DE PANAMÁ</t>
  </si>
  <si>
    <t>Sede Panamá</t>
  </si>
  <si>
    <t>Sedes Regionales</t>
  </si>
  <si>
    <t>AÑOS 1981-2019</t>
  </si>
  <si>
    <t>DIRECCIÓN GENERAL DE PLANIFICACIÓN UNIVERSITARIA</t>
  </si>
  <si>
    <t>DEPARTAMENTO DE ESTADÍSTICA E INDICADORES</t>
  </si>
  <si>
    <t>MATRÍCULA HISTÓRICA SEGÚN FACULTAD Y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</si>
</sst>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\ "/>
    <numFmt numFmtId="165" formatCode="#,###"/>
  </numFmts>
  <fonts count="15" x14ac:knownFonts="1">
    <font>
      <sz val="12"/>
      <name val="Courier New"/>
      <family val="3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Courier New"/>
      <family val="3"/>
    </font>
    <font>
      <b/>
      <sz val="9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u/>
      <sz val="8.5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7924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164" fontId="0" fillId="0" borderId="0"/>
  </cellStyleXfs>
  <cellXfs count="49">
    <xf numFmtId="164" fontId="0" fillId="0" borderId="0" xfId="0"/>
    <xf numFmtId="164" fontId="1" fillId="0" borderId="0" xfId="0" applyFont="1" applyFill="1"/>
    <xf numFmtId="164" fontId="1" fillId="0" borderId="0" xfId="0" applyFont="1" applyFill="1" applyBorder="1"/>
    <xf numFmtId="164" fontId="3" fillId="0" borderId="0" xfId="0" applyFont="1" applyFill="1" applyBorder="1"/>
    <xf numFmtId="164" fontId="3" fillId="0" borderId="0" xfId="0" applyFont="1" applyFill="1"/>
    <xf numFmtId="164" fontId="1" fillId="0" borderId="0" xfId="0" applyFont="1" applyFill="1" applyAlignment="1">
      <alignment vertical="center"/>
    </xf>
    <xf numFmtId="164" fontId="6" fillId="0" borderId="0" xfId="0" applyFont="1" applyFill="1"/>
    <xf numFmtId="164" fontId="8" fillId="0" borderId="4" xfId="0" applyFont="1" applyFill="1" applyBorder="1" applyAlignment="1" applyProtection="1">
      <alignment horizontal="center"/>
    </xf>
    <xf numFmtId="164" fontId="9" fillId="0" borderId="5" xfId="0" applyFont="1" applyFill="1" applyBorder="1" applyAlignment="1" applyProtection="1">
      <alignment horizontal="center"/>
    </xf>
    <xf numFmtId="164" fontId="10" fillId="0" borderId="5" xfId="0" applyFont="1" applyFill="1" applyBorder="1"/>
    <xf numFmtId="164" fontId="10" fillId="0" borderId="6" xfId="0" applyFont="1" applyFill="1" applyBorder="1"/>
    <xf numFmtId="164" fontId="8" fillId="0" borderId="4" xfId="0" applyFont="1" applyFill="1" applyBorder="1" applyAlignment="1" applyProtection="1">
      <alignment horizontal="center" vertical="center"/>
    </xf>
    <xf numFmtId="3" fontId="11" fillId="0" borderId="5" xfId="0" applyNumberFormat="1" applyFont="1" applyFill="1" applyBorder="1" applyAlignment="1" applyProtection="1">
      <alignment horizontal="right" vertical="center"/>
    </xf>
    <xf numFmtId="3" fontId="11" fillId="0" borderId="6" xfId="0" applyNumberFormat="1" applyFont="1" applyFill="1" applyBorder="1" applyAlignment="1" applyProtection="1">
      <alignment horizontal="right" vertical="center"/>
    </xf>
    <xf numFmtId="164" fontId="8" fillId="0" borderId="4" xfId="0" applyFont="1" applyFill="1" applyBorder="1"/>
    <xf numFmtId="164" fontId="9" fillId="0" borderId="5" xfId="0" applyFont="1" applyFill="1" applyBorder="1"/>
    <xf numFmtId="164" fontId="12" fillId="0" borderId="5" xfId="0" applyFont="1" applyFill="1" applyBorder="1"/>
    <xf numFmtId="164" fontId="12" fillId="0" borderId="6" xfId="0" applyFont="1" applyFill="1" applyBorder="1"/>
    <xf numFmtId="3" fontId="11" fillId="0" borderId="5" xfId="0" applyNumberFormat="1" applyFont="1" applyFill="1" applyBorder="1" applyAlignment="1" applyProtection="1">
      <alignment vertical="center"/>
    </xf>
    <xf numFmtId="164" fontId="13" fillId="0" borderId="4" xfId="0" applyFont="1" applyFill="1" applyBorder="1"/>
    <xf numFmtId="164" fontId="14" fillId="0" borderId="5" xfId="0" applyFont="1" applyFill="1" applyBorder="1"/>
    <xf numFmtId="164" fontId="13" fillId="0" borderId="4" xfId="0" applyFont="1" applyFill="1" applyBorder="1" applyAlignment="1" applyProtection="1"/>
    <xf numFmtId="3" fontId="14" fillId="0" borderId="5" xfId="0" applyNumberFormat="1" applyFont="1" applyFill="1" applyBorder="1" applyProtection="1"/>
    <xf numFmtId="165" fontId="12" fillId="0" borderId="5" xfId="0" applyNumberFormat="1" applyFont="1" applyFill="1" applyBorder="1"/>
    <xf numFmtId="165" fontId="12" fillId="0" borderId="6" xfId="0" applyNumberFormat="1" applyFont="1" applyFill="1" applyBorder="1"/>
    <xf numFmtId="164" fontId="14" fillId="0" borderId="5" xfId="0" applyFont="1" applyFill="1" applyBorder="1" applyAlignment="1" applyProtection="1"/>
    <xf numFmtId="164" fontId="8" fillId="0" borderId="4" xfId="0" applyFont="1" applyFill="1" applyBorder="1" applyAlignment="1" applyProtection="1">
      <alignment vertical="center"/>
    </xf>
    <xf numFmtId="3" fontId="12" fillId="0" borderId="5" xfId="0" applyNumberFormat="1" applyFont="1" applyFill="1" applyBorder="1"/>
    <xf numFmtId="3" fontId="12" fillId="0" borderId="6" xfId="0" applyNumberFormat="1" applyFont="1" applyFill="1" applyBorder="1"/>
    <xf numFmtId="164" fontId="13" fillId="0" borderId="7" xfId="0" applyFont="1" applyFill="1" applyBorder="1" applyAlignment="1" applyProtection="1"/>
    <xf numFmtId="3" fontId="14" fillId="0" borderId="8" xfId="0" applyNumberFormat="1" applyFont="1" applyFill="1" applyBorder="1" applyProtection="1"/>
    <xf numFmtId="164" fontId="12" fillId="0" borderId="8" xfId="0" applyFont="1" applyFill="1" applyBorder="1"/>
    <xf numFmtId="164" fontId="12" fillId="0" borderId="9" xfId="0" applyFont="1" applyFill="1" applyBorder="1"/>
    <xf numFmtId="164" fontId="1" fillId="0" borderId="0" xfId="0" applyFont="1" applyFill="1"/>
    <xf numFmtId="164" fontId="13" fillId="2" borderId="4" xfId="0" applyFont="1" applyFill="1" applyBorder="1" applyAlignment="1" applyProtection="1"/>
    <xf numFmtId="3" fontId="14" fillId="2" borderId="5" xfId="0" applyNumberFormat="1" applyFont="1" applyFill="1" applyBorder="1" applyProtection="1"/>
    <xf numFmtId="165" fontId="12" fillId="2" borderId="5" xfId="0" applyNumberFormat="1" applyFont="1" applyFill="1" applyBorder="1"/>
    <xf numFmtId="165" fontId="12" fillId="2" borderId="6" xfId="0" applyNumberFormat="1" applyFont="1" applyFill="1" applyBorder="1"/>
    <xf numFmtId="164" fontId="1" fillId="2" borderId="0" xfId="0" applyFont="1" applyFill="1"/>
    <xf numFmtId="164" fontId="2" fillId="0" borderId="0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 applyProtection="1">
      <alignment horizontal="left" vertical="center"/>
    </xf>
    <xf numFmtId="3" fontId="9" fillId="4" borderId="5" xfId="0" applyNumberFormat="1" applyFont="1" applyFill="1" applyBorder="1" applyAlignment="1" applyProtection="1">
      <alignment vertical="center"/>
    </xf>
    <xf numFmtId="3" fontId="9" fillId="4" borderId="6" xfId="0" applyNumberFormat="1" applyFont="1" applyFill="1" applyBorder="1" applyAlignment="1" applyProtection="1">
      <alignment vertical="center"/>
    </xf>
    <xf numFmtId="164" fontId="5" fillId="0" borderId="0" xfId="0" applyFont="1" applyFill="1" applyBorder="1" applyAlignment="1" applyProtection="1">
      <alignment horizontal="left"/>
    </xf>
    <xf numFmtId="164" fontId="5" fillId="0" borderId="0" xfId="0" applyFont="1" applyFill="1" applyBorder="1"/>
    <xf numFmtId="164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8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97924"/>
      <color rgb="FFEE462A"/>
      <color rgb="FF771B22"/>
      <color rgb="FF8C3FC5"/>
      <color rgb="FF9148C8"/>
      <color rgb="FFCF31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5"/>
  <sheetViews>
    <sheetView showGridLines="0" showZeros="0" tabSelected="1" view="pageBreakPreview" zoomScaleNormal="100" zoomScaleSheetLayoutView="100" workbookViewId="0">
      <pane xSplit="1" topLeftCell="B1" activePane="topRight" state="frozen"/>
      <selection pane="topRight" activeCell="A14" sqref="A14"/>
    </sheetView>
  </sheetViews>
  <sheetFormatPr baseColWidth="10" defaultColWidth="11.59765625" defaultRowHeight="15" x14ac:dyDescent="0.2"/>
  <cols>
    <col min="1" max="1" width="19.5" style="1" customWidth="1"/>
    <col min="2" max="15" width="4.19921875" style="1" customWidth="1"/>
    <col min="16" max="16" width="4.19921875" style="2" customWidth="1"/>
    <col min="17" max="34" width="4.19921875" style="1" customWidth="1"/>
    <col min="35" max="40" width="4.19921875" style="33" customWidth="1"/>
    <col min="41" max="41" width="4.19921875" style="1" customWidth="1"/>
    <col min="42" max="16384" width="11.59765625" style="1"/>
  </cols>
  <sheetData>
    <row r="1" spans="1:40" s="33" customFormat="1" x14ac:dyDescent="0.2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0" s="33" customFormat="1" x14ac:dyDescent="0.2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33" customFormat="1" x14ac:dyDescent="0.2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33" customForma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0" ht="17.850000000000001" customHeight="1" x14ac:dyDescent="0.2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ht="17.850000000000001" customHeight="1" x14ac:dyDescent="0.2">
      <c r="A6" s="48" t="s">
        <v>20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</row>
    <row r="8" spans="1:40" s="5" customFormat="1" ht="25.35" customHeight="1" x14ac:dyDescent="0.25">
      <c r="A8" s="40" t="s">
        <v>0</v>
      </c>
      <c r="B8" s="41">
        <v>1981</v>
      </c>
      <c r="C8" s="41">
        <v>1982</v>
      </c>
      <c r="D8" s="41">
        <v>1983</v>
      </c>
      <c r="E8" s="41">
        <v>1984</v>
      </c>
      <c r="F8" s="41">
        <v>1985</v>
      </c>
      <c r="G8" s="41">
        <v>1986</v>
      </c>
      <c r="H8" s="41">
        <v>1987</v>
      </c>
      <c r="I8" s="41">
        <v>1988</v>
      </c>
      <c r="J8" s="41">
        <v>1989</v>
      </c>
      <c r="K8" s="41">
        <v>1990</v>
      </c>
      <c r="L8" s="41">
        <v>1991</v>
      </c>
      <c r="M8" s="41">
        <v>1992</v>
      </c>
      <c r="N8" s="41">
        <v>1993</v>
      </c>
      <c r="O8" s="41">
        <v>1994</v>
      </c>
      <c r="P8" s="41">
        <v>1995</v>
      </c>
      <c r="Q8" s="41">
        <v>1996</v>
      </c>
      <c r="R8" s="41">
        <v>1997</v>
      </c>
      <c r="S8" s="41">
        <v>1998</v>
      </c>
      <c r="T8" s="41">
        <v>1999</v>
      </c>
      <c r="U8" s="41">
        <v>2000</v>
      </c>
      <c r="V8" s="41">
        <v>2001</v>
      </c>
      <c r="W8" s="41">
        <v>2002</v>
      </c>
      <c r="X8" s="41">
        <v>2003</v>
      </c>
      <c r="Y8" s="41">
        <v>2004</v>
      </c>
      <c r="Z8" s="41">
        <v>2005</v>
      </c>
      <c r="AA8" s="41">
        <v>2006</v>
      </c>
      <c r="AB8" s="41">
        <v>2007</v>
      </c>
      <c r="AC8" s="42">
        <v>2008</v>
      </c>
      <c r="AD8" s="42">
        <v>2009</v>
      </c>
      <c r="AE8" s="42">
        <v>2010</v>
      </c>
      <c r="AF8" s="42">
        <v>2011</v>
      </c>
      <c r="AG8" s="42">
        <v>2012</v>
      </c>
      <c r="AH8" s="42">
        <v>2013</v>
      </c>
      <c r="AI8" s="42">
        <v>2014</v>
      </c>
      <c r="AJ8" s="42">
        <v>2015</v>
      </c>
      <c r="AK8" s="42">
        <v>2016</v>
      </c>
      <c r="AL8" s="42">
        <v>2017</v>
      </c>
      <c r="AM8" s="42">
        <v>2018</v>
      </c>
      <c r="AN8" s="42">
        <v>2019</v>
      </c>
    </row>
    <row r="9" spans="1:40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25.35" customHeight="1" x14ac:dyDescent="0.2">
      <c r="A10" s="11" t="s">
        <v>1</v>
      </c>
      <c r="B10" s="12">
        <f t="shared" ref="B10:AH10" si="0">+B12+B21</f>
        <v>5735</v>
      </c>
      <c r="C10" s="12">
        <f t="shared" si="0"/>
        <v>7760</v>
      </c>
      <c r="D10" s="12">
        <f t="shared" si="0"/>
        <v>6960</v>
      </c>
      <c r="E10" s="12">
        <f t="shared" si="0"/>
        <v>6377</v>
      </c>
      <c r="F10" s="12">
        <f t="shared" si="0"/>
        <v>7565</v>
      </c>
      <c r="G10" s="12">
        <f t="shared" si="0"/>
        <v>8333</v>
      </c>
      <c r="H10" s="12">
        <f t="shared" si="0"/>
        <v>7811</v>
      </c>
      <c r="I10" s="12">
        <f t="shared" si="0"/>
        <v>9643</v>
      </c>
      <c r="J10" s="12">
        <f t="shared" si="0"/>
        <v>7063</v>
      </c>
      <c r="K10" s="12">
        <f t="shared" si="0"/>
        <v>8522</v>
      </c>
      <c r="L10" s="12">
        <f t="shared" si="0"/>
        <v>9881</v>
      </c>
      <c r="M10" s="12">
        <f t="shared" si="0"/>
        <v>9962</v>
      </c>
      <c r="N10" s="12">
        <f t="shared" si="0"/>
        <v>11000</v>
      </c>
      <c r="O10" s="12">
        <f t="shared" si="0"/>
        <v>11181</v>
      </c>
      <c r="P10" s="12">
        <f t="shared" si="0"/>
        <v>12171</v>
      </c>
      <c r="Q10" s="12">
        <f t="shared" si="0"/>
        <v>13076</v>
      </c>
      <c r="R10" s="12">
        <f t="shared" si="0"/>
        <v>13882</v>
      </c>
      <c r="S10" s="12">
        <f t="shared" si="0"/>
        <v>14990</v>
      </c>
      <c r="T10" s="12">
        <f t="shared" si="0"/>
        <v>15219</v>
      </c>
      <c r="U10" s="12">
        <f t="shared" si="0"/>
        <v>15735</v>
      </c>
      <c r="V10" s="12">
        <f t="shared" si="0"/>
        <v>16102</v>
      </c>
      <c r="W10" s="12">
        <f t="shared" si="0"/>
        <v>16126</v>
      </c>
      <c r="X10" s="12">
        <f t="shared" si="0"/>
        <v>16283</v>
      </c>
      <c r="Y10" s="12">
        <f t="shared" si="0"/>
        <v>14950</v>
      </c>
      <c r="Z10" s="12">
        <f t="shared" si="0"/>
        <v>14008</v>
      </c>
      <c r="AA10" s="12">
        <f t="shared" si="0"/>
        <v>14184</v>
      </c>
      <c r="AB10" s="12">
        <f t="shared" si="0"/>
        <v>14707</v>
      </c>
      <c r="AC10" s="12">
        <f t="shared" si="0"/>
        <v>15834</v>
      </c>
      <c r="AD10" s="12">
        <f t="shared" si="0"/>
        <v>16166</v>
      </c>
      <c r="AE10" s="12">
        <f t="shared" si="0"/>
        <v>17003</v>
      </c>
      <c r="AF10" s="13">
        <f t="shared" si="0"/>
        <v>17666</v>
      </c>
      <c r="AG10" s="13">
        <f t="shared" si="0"/>
        <v>18502</v>
      </c>
      <c r="AH10" s="13">
        <f t="shared" si="0"/>
        <v>19580</v>
      </c>
      <c r="AI10" s="13">
        <f t="shared" ref="AI10:AK10" si="1">+AI12+AI21</f>
        <v>20507</v>
      </c>
      <c r="AJ10" s="13">
        <f t="shared" si="1"/>
        <v>21470</v>
      </c>
      <c r="AK10" s="13">
        <f t="shared" si="1"/>
        <v>22273</v>
      </c>
      <c r="AL10" s="13">
        <f t="shared" ref="AL10:AM10" si="2">+AL12+AL21</f>
        <v>23594</v>
      </c>
      <c r="AM10" s="13">
        <f t="shared" si="2"/>
        <v>24681</v>
      </c>
      <c r="AN10" s="13">
        <f t="shared" ref="AN10" si="3">+AN12+AN21</f>
        <v>25143</v>
      </c>
    </row>
    <row r="11" spans="1:40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6"/>
      <c r="AE11" s="16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25.15" customHeight="1" x14ac:dyDescent="0.2">
      <c r="A12" s="43" t="s">
        <v>18</v>
      </c>
      <c r="B12" s="44">
        <f t="shared" ref="B12:U12" si="4">SUM(B14:B18)</f>
        <v>4354</v>
      </c>
      <c r="C12" s="44">
        <f t="shared" si="4"/>
        <v>5499</v>
      </c>
      <c r="D12" s="44">
        <f t="shared" si="4"/>
        <v>5097</v>
      </c>
      <c r="E12" s="44">
        <f t="shared" si="4"/>
        <v>4437</v>
      </c>
      <c r="F12" s="44">
        <f t="shared" si="4"/>
        <v>5460</v>
      </c>
      <c r="G12" s="44">
        <f t="shared" si="4"/>
        <v>6075</v>
      </c>
      <c r="H12" s="44">
        <f t="shared" si="4"/>
        <v>5766</v>
      </c>
      <c r="I12" s="44">
        <f t="shared" si="4"/>
        <v>6680</v>
      </c>
      <c r="J12" s="44">
        <f t="shared" si="4"/>
        <v>5287</v>
      </c>
      <c r="K12" s="44">
        <f t="shared" si="4"/>
        <v>5961</v>
      </c>
      <c r="L12" s="44">
        <f t="shared" si="4"/>
        <v>6387</v>
      </c>
      <c r="M12" s="44">
        <f t="shared" si="4"/>
        <v>6743</v>
      </c>
      <c r="N12" s="44">
        <f t="shared" si="4"/>
        <v>6962</v>
      </c>
      <c r="O12" s="44">
        <f t="shared" si="4"/>
        <v>7029</v>
      </c>
      <c r="P12" s="44">
        <f t="shared" si="4"/>
        <v>7421</v>
      </c>
      <c r="Q12" s="44">
        <f t="shared" si="4"/>
        <v>7751</v>
      </c>
      <c r="R12" s="44">
        <f t="shared" si="4"/>
        <v>7958</v>
      </c>
      <c r="S12" s="44">
        <f t="shared" si="4"/>
        <v>8510</v>
      </c>
      <c r="T12" s="44">
        <f t="shared" si="4"/>
        <v>8567</v>
      </c>
      <c r="U12" s="44">
        <f t="shared" si="4"/>
        <v>8935</v>
      </c>
      <c r="V12" s="44">
        <f>SUM(V14:V19)</f>
        <v>9062</v>
      </c>
      <c r="W12" s="44">
        <f>SUM(W14:W18)</f>
        <v>9263</v>
      </c>
      <c r="X12" s="44">
        <f t="shared" ref="X12:AC12" si="5">SUM(X14:X19)</f>
        <v>9413</v>
      </c>
      <c r="Y12" s="44">
        <f t="shared" si="5"/>
        <v>8790</v>
      </c>
      <c r="Z12" s="44">
        <f t="shared" si="5"/>
        <v>8764</v>
      </c>
      <c r="AA12" s="44">
        <f t="shared" si="5"/>
        <v>9529</v>
      </c>
      <c r="AB12" s="44">
        <f t="shared" si="5"/>
        <v>9649</v>
      </c>
      <c r="AC12" s="44">
        <f t="shared" si="5"/>
        <v>10039</v>
      </c>
      <c r="AD12" s="44">
        <f>SUM(AD14:AD19)</f>
        <v>10088</v>
      </c>
      <c r="AE12" s="44">
        <f>SUM(AE14:AE19)</f>
        <v>10540</v>
      </c>
      <c r="AF12" s="45">
        <f>SUM(AF14:AF19)</f>
        <v>11104</v>
      </c>
      <c r="AG12" s="45">
        <f t="shared" ref="AG12:AH12" si="6">SUM(AG14:AG19)</f>
        <v>11758</v>
      </c>
      <c r="AH12" s="45">
        <f t="shared" si="6"/>
        <v>12475</v>
      </c>
      <c r="AI12" s="45">
        <f t="shared" ref="AI12:AK12" si="7">SUM(AI14:AI19)</f>
        <v>12966</v>
      </c>
      <c r="AJ12" s="45">
        <f t="shared" si="7"/>
        <v>13372</v>
      </c>
      <c r="AK12" s="45">
        <f t="shared" si="7"/>
        <v>13857</v>
      </c>
      <c r="AL12" s="45">
        <f t="shared" ref="AL12:AM12" si="8">SUM(AL14:AL19)</f>
        <v>14693</v>
      </c>
      <c r="AM12" s="45">
        <f t="shared" si="8"/>
        <v>15259</v>
      </c>
      <c r="AN12" s="45">
        <f t="shared" ref="AN12" si="9">SUM(AN14:AN19)</f>
        <v>15657</v>
      </c>
    </row>
    <row r="13" spans="1:40" x14ac:dyDescent="0.2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16"/>
      <c r="AD13" s="16"/>
      <c r="AE13" s="16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850000000000001" customHeight="1" x14ac:dyDescent="0.2">
      <c r="A14" s="21" t="s">
        <v>2</v>
      </c>
      <c r="B14" s="22">
        <v>866</v>
      </c>
      <c r="C14" s="22">
        <v>1001</v>
      </c>
      <c r="D14" s="22">
        <v>1028</v>
      </c>
      <c r="E14" s="22">
        <v>682</v>
      </c>
      <c r="F14" s="22">
        <v>632</v>
      </c>
      <c r="G14" s="22">
        <v>857</v>
      </c>
      <c r="H14" s="22">
        <v>789</v>
      </c>
      <c r="I14" s="22">
        <v>923</v>
      </c>
      <c r="J14" s="22">
        <v>750</v>
      </c>
      <c r="K14" s="22">
        <v>836</v>
      </c>
      <c r="L14" s="22">
        <v>811</v>
      </c>
      <c r="M14" s="22">
        <v>913</v>
      </c>
      <c r="N14" s="22">
        <v>870</v>
      </c>
      <c r="O14" s="22">
        <v>893</v>
      </c>
      <c r="P14" s="22">
        <v>997</v>
      </c>
      <c r="Q14" s="22">
        <v>1050</v>
      </c>
      <c r="R14" s="22">
        <v>1146</v>
      </c>
      <c r="S14" s="22">
        <v>1289</v>
      </c>
      <c r="T14" s="22">
        <v>1463</v>
      </c>
      <c r="U14" s="22">
        <v>1631</v>
      </c>
      <c r="V14" s="22">
        <v>1623</v>
      </c>
      <c r="W14" s="22">
        <v>1714</v>
      </c>
      <c r="X14" s="22">
        <v>1867</v>
      </c>
      <c r="Y14" s="22">
        <v>1876</v>
      </c>
      <c r="Z14" s="22">
        <v>2216</v>
      </c>
      <c r="AA14" s="22">
        <v>2720</v>
      </c>
      <c r="AB14" s="22">
        <v>2977</v>
      </c>
      <c r="AC14" s="23">
        <v>2988</v>
      </c>
      <c r="AD14" s="23">
        <v>3104</v>
      </c>
      <c r="AE14" s="23">
        <f>3109+8</f>
        <v>3117</v>
      </c>
      <c r="AF14" s="24">
        <v>3122</v>
      </c>
      <c r="AG14" s="24">
        <v>3113</v>
      </c>
      <c r="AH14" s="24">
        <v>3292</v>
      </c>
      <c r="AI14" s="24">
        <v>3457</v>
      </c>
      <c r="AJ14" s="24">
        <v>3545</v>
      </c>
      <c r="AK14" s="24">
        <v>3600</v>
      </c>
      <c r="AL14" s="24">
        <v>3611</v>
      </c>
      <c r="AM14" s="24">
        <v>3617</v>
      </c>
      <c r="AN14" s="24">
        <v>3603</v>
      </c>
    </row>
    <row r="15" spans="1:40" s="38" customFormat="1" ht="17.850000000000001" customHeight="1" x14ac:dyDescent="0.2">
      <c r="A15" s="34" t="s">
        <v>3</v>
      </c>
      <c r="B15" s="35">
        <v>1174</v>
      </c>
      <c r="C15" s="35">
        <v>1367</v>
      </c>
      <c r="D15" s="35">
        <v>1238</v>
      </c>
      <c r="E15" s="35">
        <v>987</v>
      </c>
      <c r="F15" s="35">
        <v>1251</v>
      </c>
      <c r="G15" s="35">
        <v>1402</v>
      </c>
      <c r="H15" s="35">
        <v>1368</v>
      </c>
      <c r="I15" s="35">
        <v>1534</v>
      </c>
      <c r="J15" s="35">
        <v>1151</v>
      </c>
      <c r="K15" s="35">
        <v>1317</v>
      </c>
      <c r="L15" s="35">
        <v>1504</v>
      </c>
      <c r="M15" s="35">
        <v>1523</v>
      </c>
      <c r="N15" s="35">
        <v>1599</v>
      </c>
      <c r="O15" s="35">
        <v>1542</v>
      </c>
      <c r="P15" s="35">
        <v>1584</v>
      </c>
      <c r="Q15" s="35">
        <v>1618</v>
      </c>
      <c r="R15" s="35">
        <v>1643</v>
      </c>
      <c r="S15" s="35">
        <v>1747</v>
      </c>
      <c r="T15" s="35">
        <v>1746</v>
      </c>
      <c r="U15" s="35">
        <v>1796</v>
      </c>
      <c r="V15" s="35">
        <v>1798</v>
      </c>
      <c r="W15" s="35">
        <v>1910</v>
      </c>
      <c r="X15" s="35">
        <v>2094</v>
      </c>
      <c r="Y15" s="35">
        <v>1891</v>
      </c>
      <c r="Z15" s="35">
        <v>2010</v>
      </c>
      <c r="AA15" s="35">
        <v>2030</v>
      </c>
      <c r="AB15" s="35">
        <v>1904</v>
      </c>
      <c r="AC15" s="36">
        <v>1916</v>
      </c>
      <c r="AD15" s="36">
        <v>1729</v>
      </c>
      <c r="AE15" s="36">
        <v>1706</v>
      </c>
      <c r="AF15" s="37">
        <v>1633</v>
      </c>
      <c r="AG15" s="37">
        <v>1690</v>
      </c>
      <c r="AH15" s="37">
        <v>1724</v>
      </c>
      <c r="AI15" s="37">
        <v>1709</v>
      </c>
      <c r="AJ15" s="37">
        <v>1651</v>
      </c>
      <c r="AK15" s="37">
        <v>1784</v>
      </c>
      <c r="AL15" s="37">
        <v>1786</v>
      </c>
      <c r="AM15" s="37">
        <v>1848</v>
      </c>
      <c r="AN15" s="37">
        <v>1852</v>
      </c>
    </row>
    <row r="16" spans="1:40" ht="17.850000000000001" customHeight="1" x14ac:dyDescent="0.2">
      <c r="A16" s="21" t="s">
        <v>4</v>
      </c>
      <c r="B16" s="22">
        <v>1279</v>
      </c>
      <c r="C16" s="22">
        <v>1279</v>
      </c>
      <c r="D16" s="22">
        <v>1076</v>
      </c>
      <c r="E16" s="22">
        <v>671</v>
      </c>
      <c r="F16" s="22">
        <v>1130</v>
      </c>
      <c r="G16" s="22">
        <v>1150</v>
      </c>
      <c r="H16" s="22">
        <v>1183</v>
      </c>
      <c r="I16" s="22">
        <v>1272</v>
      </c>
      <c r="J16" s="22">
        <v>1032</v>
      </c>
      <c r="K16" s="22">
        <v>1120</v>
      </c>
      <c r="L16" s="22">
        <v>1175</v>
      </c>
      <c r="M16" s="22">
        <v>1254</v>
      </c>
      <c r="N16" s="22">
        <v>1380</v>
      </c>
      <c r="O16" s="22">
        <v>1473</v>
      </c>
      <c r="P16" s="22">
        <v>1695</v>
      </c>
      <c r="Q16" s="22">
        <v>1937</v>
      </c>
      <c r="R16" s="22">
        <v>1916</v>
      </c>
      <c r="S16" s="22">
        <v>2043</v>
      </c>
      <c r="T16" s="22">
        <v>2153</v>
      </c>
      <c r="U16" s="22">
        <v>2225</v>
      </c>
      <c r="V16" s="22">
        <v>2172</v>
      </c>
      <c r="W16" s="22">
        <v>2128</v>
      </c>
      <c r="X16" s="22">
        <v>1963</v>
      </c>
      <c r="Y16" s="22">
        <v>1791</v>
      </c>
      <c r="Z16" s="22">
        <v>1627</v>
      </c>
      <c r="AA16" s="22">
        <v>1715</v>
      </c>
      <c r="AB16" s="22">
        <v>1661</v>
      </c>
      <c r="AC16" s="23">
        <v>1806</v>
      </c>
      <c r="AD16" s="23">
        <v>2147</v>
      </c>
      <c r="AE16" s="23">
        <f>2490+12</f>
        <v>2502</v>
      </c>
      <c r="AF16" s="24">
        <v>2847</v>
      </c>
      <c r="AG16" s="24">
        <v>3164</v>
      </c>
      <c r="AH16" s="24">
        <v>3406</v>
      </c>
      <c r="AI16" s="24">
        <v>3495</v>
      </c>
      <c r="AJ16" s="24">
        <v>3536</v>
      </c>
      <c r="AK16" s="24">
        <v>3575</v>
      </c>
      <c r="AL16" s="24">
        <v>3933</v>
      </c>
      <c r="AM16" s="24">
        <v>4058</v>
      </c>
      <c r="AN16" s="24">
        <v>4174</v>
      </c>
    </row>
    <row r="17" spans="1:40" ht="17.850000000000001" customHeight="1" x14ac:dyDescent="0.2">
      <c r="A17" s="21" t="s">
        <v>5</v>
      </c>
      <c r="B17" s="22"/>
      <c r="C17" s="22">
        <v>518</v>
      </c>
      <c r="D17" s="22">
        <v>345</v>
      </c>
      <c r="E17" s="22">
        <v>338</v>
      </c>
      <c r="F17" s="22">
        <v>398</v>
      </c>
      <c r="G17" s="22">
        <v>441</v>
      </c>
      <c r="H17" s="22">
        <v>383</v>
      </c>
      <c r="I17" s="22">
        <v>448</v>
      </c>
      <c r="J17" s="22">
        <v>371</v>
      </c>
      <c r="K17" s="22">
        <v>416</v>
      </c>
      <c r="L17" s="22">
        <v>414</v>
      </c>
      <c r="M17" s="22">
        <v>438</v>
      </c>
      <c r="N17" s="22">
        <v>396</v>
      </c>
      <c r="O17" s="22">
        <v>400</v>
      </c>
      <c r="P17" s="22">
        <v>440</v>
      </c>
      <c r="Q17" s="22">
        <v>499</v>
      </c>
      <c r="R17" s="22">
        <v>559</v>
      </c>
      <c r="S17" s="22">
        <v>659</v>
      </c>
      <c r="T17" s="22">
        <v>654</v>
      </c>
      <c r="U17" s="22">
        <v>622</v>
      </c>
      <c r="V17" s="22">
        <v>719</v>
      </c>
      <c r="W17" s="22">
        <v>819</v>
      </c>
      <c r="X17" s="22">
        <v>846</v>
      </c>
      <c r="Y17" s="22">
        <v>733</v>
      </c>
      <c r="Z17" s="22">
        <v>729</v>
      </c>
      <c r="AA17" s="22">
        <v>820</v>
      </c>
      <c r="AB17" s="22">
        <v>1016</v>
      </c>
      <c r="AC17" s="23">
        <v>1076</v>
      </c>
      <c r="AD17" s="23">
        <v>981</v>
      </c>
      <c r="AE17" s="23">
        <v>1011</v>
      </c>
      <c r="AF17" s="24">
        <v>1180</v>
      </c>
      <c r="AG17" s="24">
        <v>1391</v>
      </c>
      <c r="AH17" s="24">
        <v>1527</v>
      </c>
      <c r="AI17" s="24">
        <v>1699</v>
      </c>
      <c r="AJ17" s="24">
        <v>1820</v>
      </c>
      <c r="AK17" s="24">
        <v>1927</v>
      </c>
      <c r="AL17" s="24">
        <v>2170</v>
      </c>
      <c r="AM17" s="24">
        <v>2367</v>
      </c>
      <c r="AN17" s="24">
        <v>2420</v>
      </c>
    </row>
    <row r="18" spans="1:40" ht="17.850000000000001" customHeight="1" x14ac:dyDescent="0.2">
      <c r="A18" s="21" t="s">
        <v>6</v>
      </c>
      <c r="B18" s="22">
        <v>1035</v>
      </c>
      <c r="C18" s="22">
        <v>1334</v>
      </c>
      <c r="D18" s="22">
        <v>1410</v>
      </c>
      <c r="E18" s="22">
        <v>1759</v>
      </c>
      <c r="F18" s="22">
        <v>2049</v>
      </c>
      <c r="G18" s="22">
        <v>2225</v>
      </c>
      <c r="H18" s="22">
        <v>2043</v>
      </c>
      <c r="I18" s="22">
        <v>2503</v>
      </c>
      <c r="J18" s="22">
        <v>1983</v>
      </c>
      <c r="K18" s="22">
        <v>2272</v>
      </c>
      <c r="L18" s="22">
        <v>2483</v>
      </c>
      <c r="M18" s="22">
        <v>2615</v>
      </c>
      <c r="N18" s="22">
        <v>2717</v>
      </c>
      <c r="O18" s="22">
        <v>2721</v>
      </c>
      <c r="P18" s="22">
        <v>2705</v>
      </c>
      <c r="Q18" s="22">
        <v>2647</v>
      </c>
      <c r="R18" s="22">
        <v>2694</v>
      </c>
      <c r="S18" s="22">
        <v>2772</v>
      </c>
      <c r="T18" s="22">
        <v>2551</v>
      </c>
      <c r="U18" s="22">
        <v>2661</v>
      </c>
      <c r="V18" s="22">
        <v>2750</v>
      </c>
      <c r="W18" s="22">
        <v>2692</v>
      </c>
      <c r="X18" s="22">
        <v>2612</v>
      </c>
      <c r="Y18" s="22">
        <v>2451</v>
      </c>
      <c r="Z18" s="22">
        <v>2059</v>
      </c>
      <c r="AA18" s="22">
        <v>2074</v>
      </c>
      <c r="AB18" s="22">
        <v>1899</v>
      </c>
      <c r="AC18" s="23">
        <v>1995</v>
      </c>
      <c r="AD18" s="23">
        <v>1877</v>
      </c>
      <c r="AE18" s="23">
        <f>1918+4</f>
        <v>1922</v>
      </c>
      <c r="AF18" s="24">
        <v>2005</v>
      </c>
      <c r="AG18" s="24">
        <v>2020</v>
      </c>
      <c r="AH18" s="24">
        <v>2134</v>
      </c>
      <c r="AI18" s="24">
        <v>2165</v>
      </c>
      <c r="AJ18" s="24">
        <v>2312</v>
      </c>
      <c r="AK18" s="24">
        <v>2419</v>
      </c>
      <c r="AL18" s="24">
        <v>2569</v>
      </c>
      <c r="AM18" s="24">
        <v>2720</v>
      </c>
      <c r="AN18" s="24">
        <v>2854</v>
      </c>
    </row>
    <row r="19" spans="1:40" ht="17.850000000000001" customHeight="1" x14ac:dyDescent="0.2">
      <c r="A19" s="21" t="s">
        <v>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>
        <v>31</v>
      </c>
      <c r="Y19" s="22">
        <v>48</v>
      </c>
      <c r="Z19" s="22">
        <v>123</v>
      </c>
      <c r="AA19" s="22">
        <v>170</v>
      </c>
      <c r="AB19" s="22">
        <v>192</v>
      </c>
      <c r="AC19" s="23">
        <v>258</v>
      </c>
      <c r="AD19" s="23">
        <v>250</v>
      </c>
      <c r="AE19" s="23">
        <f>279+3</f>
        <v>282</v>
      </c>
      <c r="AF19" s="24">
        <v>317</v>
      </c>
      <c r="AG19" s="24">
        <v>380</v>
      </c>
      <c r="AH19" s="24">
        <v>392</v>
      </c>
      <c r="AI19" s="24">
        <v>441</v>
      </c>
      <c r="AJ19" s="24">
        <v>508</v>
      </c>
      <c r="AK19" s="24">
        <v>552</v>
      </c>
      <c r="AL19" s="24">
        <v>624</v>
      </c>
      <c r="AM19" s="24">
        <v>649</v>
      </c>
      <c r="AN19" s="24">
        <v>754</v>
      </c>
    </row>
    <row r="20" spans="1:40" x14ac:dyDescent="0.2">
      <c r="A20" s="2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16"/>
      <c r="AD20" s="16"/>
      <c r="AE20" s="16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25.15" customHeight="1" x14ac:dyDescent="0.2">
      <c r="A21" s="43" t="s">
        <v>19</v>
      </c>
      <c r="B21" s="44">
        <f t="shared" ref="B21:AC21" si="10">SUM(B23:B29)</f>
        <v>1381</v>
      </c>
      <c r="C21" s="44">
        <f t="shared" si="10"/>
        <v>2261</v>
      </c>
      <c r="D21" s="44">
        <f t="shared" si="10"/>
        <v>1863</v>
      </c>
      <c r="E21" s="44">
        <f t="shared" si="10"/>
        <v>1940</v>
      </c>
      <c r="F21" s="44">
        <f t="shared" si="10"/>
        <v>2105</v>
      </c>
      <c r="G21" s="44">
        <f t="shared" si="10"/>
        <v>2258</v>
      </c>
      <c r="H21" s="44">
        <f t="shared" si="10"/>
        <v>2045</v>
      </c>
      <c r="I21" s="44">
        <f t="shared" si="10"/>
        <v>2963</v>
      </c>
      <c r="J21" s="44">
        <f t="shared" si="10"/>
        <v>1776</v>
      </c>
      <c r="K21" s="44">
        <f t="shared" si="10"/>
        <v>2561</v>
      </c>
      <c r="L21" s="44">
        <f t="shared" si="10"/>
        <v>3494</v>
      </c>
      <c r="M21" s="44">
        <f t="shared" si="10"/>
        <v>3219</v>
      </c>
      <c r="N21" s="44">
        <f t="shared" si="10"/>
        <v>4038</v>
      </c>
      <c r="O21" s="44">
        <f t="shared" si="10"/>
        <v>4152</v>
      </c>
      <c r="P21" s="44">
        <f t="shared" si="10"/>
        <v>4750</v>
      </c>
      <c r="Q21" s="44">
        <f t="shared" si="10"/>
        <v>5325</v>
      </c>
      <c r="R21" s="44">
        <f t="shared" si="10"/>
        <v>5924</v>
      </c>
      <c r="S21" s="44">
        <f t="shared" si="10"/>
        <v>6480</v>
      </c>
      <c r="T21" s="44">
        <f t="shared" si="10"/>
        <v>6652</v>
      </c>
      <c r="U21" s="44">
        <f t="shared" si="10"/>
        <v>6800</v>
      </c>
      <c r="V21" s="44">
        <f t="shared" si="10"/>
        <v>7040</v>
      </c>
      <c r="W21" s="44">
        <f t="shared" si="10"/>
        <v>6863</v>
      </c>
      <c r="X21" s="44">
        <f t="shared" si="10"/>
        <v>6870</v>
      </c>
      <c r="Y21" s="44">
        <f t="shared" si="10"/>
        <v>6160</v>
      </c>
      <c r="Z21" s="44">
        <f t="shared" si="10"/>
        <v>5244</v>
      </c>
      <c r="AA21" s="44">
        <f t="shared" si="10"/>
        <v>4655</v>
      </c>
      <c r="AB21" s="44">
        <f t="shared" si="10"/>
        <v>5058</v>
      </c>
      <c r="AC21" s="44">
        <f t="shared" si="10"/>
        <v>5795</v>
      </c>
      <c r="AD21" s="44">
        <f>SUM(AD23:AD29)</f>
        <v>6078</v>
      </c>
      <c r="AE21" s="44">
        <f>SUM(AE23:AE29)</f>
        <v>6463</v>
      </c>
      <c r="AF21" s="45">
        <f>SUM(AF23:AF29)</f>
        <v>6562</v>
      </c>
      <c r="AG21" s="45">
        <f t="shared" ref="AG21:AK21" si="11">SUM(AG23:AG29)</f>
        <v>6744</v>
      </c>
      <c r="AH21" s="45">
        <f t="shared" si="11"/>
        <v>7105</v>
      </c>
      <c r="AI21" s="45">
        <f t="shared" si="11"/>
        <v>7541</v>
      </c>
      <c r="AJ21" s="45">
        <f t="shared" si="11"/>
        <v>8098</v>
      </c>
      <c r="AK21" s="45">
        <f t="shared" si="11"/>
        <v>8416</v>
      </c>
      <c r="AL21" s="45">
        <f t="shared" ref="AL21:AM21" si="12">SUM(AL23:AL29)</f>
        <v>8901</v>
      </c>
      <c r="AM21" s="45">
        <f t="shared" si="12"/>
        <v>9422</v>
      </c>
      <c r="AN21" s="45">
        <f t="shared" ref="AN21" si="13">SUM(AN23:AN29)</f>
        <v>9486</v>
      </c>
    </row>
    <row r="22" spans="1:40" x14ac:dyDescent="0.2">
      <c r="A22" s="2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6"/>
      <c r="AD22" s="16"/>
      <c r="AE22" s="16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7.850000000000001" customHeight="1" x14ac:dyDescent="0.2">
      <c r="A23" s="21" t="s">
        <v>8</v>
      </c>
      <c r="B23" s="22">
        <v>156</v>
      </c>
      <c r="C23" s="22">
        <v>241</v>
      </c>
      <c r="D23" s="22">
        <v>203</v>
      </c>
      <c r="E23" s="22">
        <v>167</v>
      </c>
      <c r="F23" s="22">
        <v>154</v>
      </c>
      <c r="G23" s="22">
        <v>252</v>
      </c>
      <c r="H23" s="22">
        <v>309</v>
      </c>
      <c r="I23" s="22">
        <v>382</v>
      </c>
      <c r="J23" s="22">
        <v>259</v>
      </c>
      <c r="K23" s="22">
        <v>437</v>
      </c>
      <c r="L23" s="22">
        <v>623</v>
      </c>
      <c r="M23" s="22">
        <v>664</v>
      </c>
      <c r="N23" s="22">
        <v>760</v>
      </c>
      <c r="O23" s="22">
        <v>740</v>
      </c>
      <c r="P23" s="22">
        <v>807</v>
      </c>
      <c r="Q23" s="22">
        <v>816</v>
      </c>
      <c r="R23" s="22">
        <v>825</v>
      </c>
      <c r="S23" s="22">
        <v>853</v>
      </c>
      <c r="T23" s="22">
        <v>944</v>
      </c>
      <c r="U23" s="22">
        <v>1030</v>
      </c>
      <c r="V23" s="22">
        <v>1068</v>
      </c>
      <c r="W23" s="22">
        <v>1032</v>
      </c>
      <c r="X23" s="22">
        <v>997</v>
      </c>
      <c r="Y23" s="22">
        <v>882</v>
      </c>
      <c r="Z23" s="22">
        <v>761</v>
      </c>
      <c r="AA23" s="22">
        <v>723</v>
      </c>
      <c r="AB23" s="22">
        <v>802</v>
      </c>
      <c r="AC23" s="27">
        <v>955</v>
      </c>
      <c r="AD23" s="27">
        <v>1059</v>
      </c>
      <c r="AE23" s="27">
        <v>1166</v>
      </c>
      <c r="AF23" s="28">
        <v>1128</v>
      </c>
      <c r="AG23" s="28">
        <v>1115</v>
      </c>
      <c r="AH23" s="28">
        <v>1180</v>
      </c>
      <c r="AI23" s="28">
        <v>1132</v>
      </c>
      <c r="AJ23" s="28">
        <v>1192</v>
      </c>
      <c r="AK23" s="28">
        <v>1261</v>
      </c>
      <c r="AL23" s="28">
        <v>1300</v>
      </c>
      <c r="AM23" s="28">
        <v>1395</v>
      </c>
      <c r="AN23" s="28">
        <v>1379</v>
      </c>
    </row>
    <row r="24" spans="1:40" ht="17.850000000000001" customHeight="1" x14ac:dyDescent="0.2">
      <c r="A24" s="21" t="s">
        <v>9</v>
      </c>
      <c r="B24" s="22">
        <v>37</v>
      </c>
      <c r="C24" s="22">
        <v>59</v>
      </c>
      <c r="D24" s="22">
        <v>66</v>
      </c>
      <c r="E24" s="22">
        <v>45</v>
      </c>
      <c r="F24" s="22">
        <v>122</v>
      </c>
      <c r="G24" s="22">
        <v>105</v>
      </c>
      <c r="H24" s="22">
        <v>110</v>
      </c>
      <c r="I24" s="22">
        <v>175</v>
      </c>
      <c r="J24" s="22">
        <v>90</v>
      </c>
      <c r="K24" s="22">
        <v>134</v>
      </c>
      <c r="L24" s="22">
        <v>143</v>
      </c>
      <c r="M24" s="22">
        <v>88</v>
      </c>
      <c r="N24" s="22">
        <v>119</v>
      </c>
      <c r="O24" s="22">
        <v>112</v>
      </c>
      <c r="P24" s="22">
        <v>138</v>
      </c>
      <c r="Q24" s="22">
        <v>148</v>
      </c>
      <c r="R24" s="22">
        <v>171</v>
      </c>
      <c r="S24" s="22">
        <v>218</v>
      </c>
      <c r="T24" s="22">
        <v>221</v>
      </c>
      <c r="U24" s="22">
        <v>229</v>
      </c>
      <c r="V24" s="22">
        <v>180</v>
      </c>
      <c r="W24" s="22">
        <v>174</v>
      </c>
      <c r="X24" s="22">
        <v>201</v>
      </c>
      <c r="Y24" s="22">
        <v>155</v>
      </c>
      <c r="Z24" s="22">
        <v>113</v>
      </c>
      <c r="AA24" s="22">
        <v>124</v>
      </c>
      <c r="AB24" s="22">
        <v>93</v>
      </c>
      <c r="AC24" s="27">
        <v>155</v>
      </c>
      <c r="AD24" s="27">
        <v>158</v>
      </c>
      <c r="AE24" s="27">
        <v>209</v>
      </c>
      <c r="AF24" s="28">
        <v>207</v>
      </c>
      <c r="AG24" s="28">
        <v>222</v>
      </c>
      <c r="AH24" s="28">
        <v>203</v>
      </c>
      <c r="AI24" s="28">
        <v>214</v>
      </c>
      <c r="AJ24" s="28">
        <v>266</v>
      </c>
      <c r="AK24" s="28">
        <v>253</v>
      </c>
      <c r="AL24" s="28">
        <v>220</v>
      </c>
      <c r="AM24" s="28">
        <v>215</v>
      </c>
      <c r="AN24" s="28">
        <v>212</v>
      </c>
    </row>
    <row r="25" spans="1:40" ht="17.850000000000001" customHeight="1" x14ac:dyDescent="0.2">
      <c r="A25" s="21" t="s">
        <v>10</v>
      </c>
      <c r="B25" s="22">
        <v>126</v>
      </c>
      <c r="C25" s="22">
        <v>192</v>
      </c>
      <c r="D25" s="22">
        <v>103</v>
      </c>
      <c r="E25" s="22">
        <v>96</v>
      </c>
      <c r="F25" s="22">
        <v>197</v>
      </c>
      <c r="G25" s="22">
        <v>254</v>
      </c>
      <c r="H25" s="22">
        <v>220</v>
      </c>
      <c r="I25" s="22">
        <v>361</v>
      </c>
      <c r="J25" s="22">
        <v>220</v>
      </c>
      <c r="K25" s="22">
        <v>250</v>
      </c>
      <c r="L25" s="22">
        <v>385</v>
      </c>
      <c r="M25" s="22">
        <v>306</v>
      </c>
      <c r="N25" s="22">
        <v>412</v>
      </c>
      <c r="O25" s="22">
        <v>390</v>
      </c>
      <c r="P25" s="22">
        <v>477</v>
      </c>
      <c r="Q25" s="22">
        <v>538</v>
      </c>
      <c r="R25" s="22">
        <v>613</v>
      </c>
      <c r="S25" s="22">
        <v>655</v>
      </c>
      <c r="T25" s="22">
        <v>659</v>
      </c>
      <c r="U25" s="22">
        <v>696</v>
      </c>
      <c r="V25" s="22">
        <v>703</v>
      </c>
      <c r="W25" s="22">
        <v>690</v>
      </c>
      <c r="X25" s="22">
        <v>691</v>
      </c>
      <c r="Y25" s="22">
        <v>696</v>
      </c>
      <c r="Z25" s="22">
        <v>569</v>
      </c>
      <c r="AA25" s="22">
        <v>529</v>
      </c>
      <c r="AB25" s="22">
        <v>557</v>
      </c>
      <c r="AC25" s="27">
        <v>591</v>
      </c>
      <c r="AD25" s="27">
        <v>610</v>
      </c>
      <c r="AE25" s="27">
        <v>608</v>
      </c>
      <c r="AF25" s="28">
        <v>652</v>
      </c>
      <c r="AG25" s="28">
        <v>700</v>
      </c>
      <c r="AH25" s="28">
        <v>681</v>
      </c>
      <c r="AI25" s="28">
        <v>777</v>
      </c>
      <c r="AJ25" s="28">
        <v>820</v>
      </c>
      <c r="AK25" s="28">
        <v>901</v>
      </c>
      <c r="AL25" s="28">
        <v>924</v>
      </c>
      <c r="AM25" s="28">
        <v>935</v>
      </c>
      <c r="AN25" s="28">
        <v>1002</v>
      </c>
    </row>
    <row r="26" spans="1:40" ht="17.850000000000001" customHeight="1" x14ac:dyDescent="0.2">
      <c r="A26" s="21" t="s">
        <v>11</v>
      </c>
      <c r="B26" s="22">
        <v>262</v>
      </c>
      <c r="C26" s="22">
        <v>425</v>
      </c>
      <c r="D26" s="22">
        <v>300</v>
      </c>
      <c r="E26" s="22">
        <v>224</v>
      </c>
      <c r="F26" s="22">
        <v>272</v>
      </c>
      <c r="G26" s="22">
        <v>300</v>
      </c>
      <c r="H26" s="22">
        <v>248</v>
      </c>
      <c r="I26" s="22">
        <v>427</v>
      </c>
      <c r="J26" s="22">
        <v>253</v>
      </c>
      <c r="K26" s="22">
        <v>405</v>
      </c>
      <c r="L26" s="22">
        <v>531</v>
      </c>
      <c r="M26" s="22">
        <v>506</v>
      </c>
      <c r="N26" s="22">
        <v>694</v>
      </c>
      <c r="O26" s="22">
        <v>779</v>
      </c>
      <c r="P26" s="22">
        <v>1007</v>
      </c>
      <c r="Q26" s="22">
        <v>1185</v>
      </c>
      <c r="R26" s="22">
        <v>1212</v>
      </c>
      <c r="S26" s="22">
        <v>1133</v>
      </c>
      <c r="T26" s="22">
        <v>1175</v>
      </c>
      <c r="U26" s="22">
        <v>1149</v>
      </c>
      <c r="V26" s="22">
        <v>1301</v>
      </c>
      <c r="W26" s="22">
        <v>1160</v>
      </c>
      <c r="X26" s="22">
        <v>1290</v>
      </c>
      <c r="Y26" s="22">
        <v>1171</v>
      </c>
      <c r="Z26" s="22">
        <v>940</v>
      </c>
      <c r="AA26" s="22">
        <v>773</v>
      </c>
      <c r="AB26" s="22">
        <v>841</v>
      </c>
      <c r="AC26" s="27">
        <v>964</v>
      </c>
      <c r="AD26" s="27">
        <v>820</v>
      </c>
      <c r="AE26" s="27">
        <v>796</v>
      </c>
      <c r="AF26" s="28">
        <v>708</v>
      </c>
      <c r="AG26" s="28">
        <v>719</v>
      </c>
      <c r="AH26" s="28">
        <v>646</v>
      </c>
      <c r="AI26" s="28">
        <v>681</v>
      </c>
      <c r="AJ26" s="28">
        <v>762</v>
      </c>
      <c r="AK26" s="28">
        <v>777</v>
      </c>
      <c r="AL26" s="28">
        <v>821</v>
      </c>
      <c r="AM26" s="28">
        <v>797</v>
      </c>
      <c r="AN26" s="28">
        <v>769</v>
      </c>
    </row>
    <row r="27" spans="1:40" ht="17.850000000000001" customHeight="1" x14ac:dyDescent="0.2">
      <c r="A27" s="21" t="s">
        <v>12</v>
      </c>
      <c r="B27" s="22">
        <v>512</v>
      </c>
      <c r="C27" s="22">
        <v>870</v>
      </c>
      <c r="D27" s="22">
        <v>799</v>
      </c>
      <c r="E27" s="22">
        <v>971</v>
      </c>
      <c r="F27" s="22">
        <v>929</v>
      </c>
      <c r="G27" s="22">
        <v>780</v>
      </c>
      <c r="H27" s="22">
        <v>695</v>
      </c>
      <c r="I27" s="22">
        <v>801</v>
      </c>
      <c r="J27" s="22">
        <v>412</v>
      </c>
      <c r="K27" s="22">
        <v>668</v>
      </c>
      <c r="L27" s="22">
        <v>826</v>
      </c>
      <c r="M27" s="22">
        <v>821</v>
      </c>
      <c r="N27" s="22">
        <v>1114</v>
      </c>
      <c r="O27" s="22">
        <v>1144</v>
      </c>
      <c r="P27" s="22">
        <v>1239</v>
      </c>
      <c r="Q27" s="22">
        <v>1321</v>
      </c>
      <c r="R27" s="22">
        <v>1419</v>
      </c>
      <c r="S27" s="22">
        <v>1638</v>
      </c>
      <c r="T27" s="22">
        <v>1559</v>
      </c>
      <c r="U27" s="22">
        <v>1565</v>
      </c>
      <c r="V27" s="22">
        <v>1499</v>
      </c>
      <c r="W27" s="22">
        <v>1480</v>
      </c>
      <c r="X27" s="22">
        <v>1413</v>
      </c>
      <c r="Y27" s="22">
        <v>1317</v>
      </c>
      <c r="Z27" s="22">
        <v>1214</v>
      </c>
      <c r="AA27" s="22">
        <v>1095</v>
      </c>
      <c r="AB27" s="22">
        <v>1434</v>
      </c>
      <c r="AC27" s="27">
        <v>1576</v>
      </c>
      <c r="AD27" s="27">
        <v>1722</v>
      </c>
      <c r="AE27" s="27">
        <v>1793</v>
      </c>
      <c r="AF27" s="28">
        <v>1899</v>
      </c>
      <c r="AG27" s="28">
        <v>1972</v>
      </c>
      <c r="AH27" s="28">
        <v>2160</v>
      </c>
      <c r="AI27" s="28">
        <v>2356</v>
      </c>
      <c r="AJ27" s="28">
        <v>2464</v>
      </c>
      <c r="AK27" s="28">
        <v>2561</v>
      </c>
      <c r="AL27" s="28">
        <v>2705</v>
      </c>
      <c r="AM27" s="28">
        <v>2839</v>
      </c>
      <c r="AN27" s="28">
        <v>2733</v>
      </c>
    </row>
    <row r="28" spans="1:40" ht="17.850000000000001" customHeight="1" x14ac:dyDescent="0.2">
      <c r="A28" s="21" t="s">
        <v>13</v>
      </c>
      <c r="B28" s="22">
        <v>58</v>
      </c>
      <c r="C28" s="22">
        <v>96</v>
      </c>
      <c r="D28" s="22">
        <v>42</v>
      </c>
      <c r="E28" s="22">
        <v>57</v>
      </c>
      <c r="F28" s="22">
        <v>92</v>
      </c>
      <c r="G28" s="22">
        <v>140</v>
      </c>
      <c r="H28" s="22">
        <v>127</v>
      </c>
      <c r="I28" s="22">
        <v>199</v>
      </c>
      <c r="J28" s="22">
        <v>136</v>
      </c>
      <c r="K28" s="22">
        <v>237</v>
      </c>
      <c r="L28" s="22">
        <v>295</v>
      </c>
      <c r="M28" s="22">
        <v>296</v>
      </c>
      <c r="N28" s="22">
        <v>369</v>
      </c>
      <c r="O28" s="22">
        <v>418</v>
      </c>
      <c r="P28" s="22">
        <v>445</v>
      </c>
      <c r="Q28" s="22">
        <v>518</v>
      </c>
      <c r="R28" s="22">
        <v>681</v>
      </c>
      <c r="S28" s="22">
        <v>830</v>
      </c>
      <c r="T28" s="22">
        <v>880</v>
      </c>
      <c r="U28" s="22">
        <v>921</v>
      </c>
      <c r="V28" s="22">
        <v>1017</v>
      </c>
      <c r="W28" s="22">
        <v>1053</v>
      </c>
      <c r="X28" s="22">
        <v>1034</v>
      </c>
      <c r="Y28" s="22">
        <v>906</v>
      </c>
      <c r="Z28" s="22">
        <v>781</v>
      </c>
      <c r="AA28" s="22">
        <v>683</v>
      </c>
      <c r="AB28" s="22">
        <v>685</v>
      </c>
      <c r="AC28" s="27">
        <v>860</v>
      </c>
      <c r="AD28" s="27">
        <v>951</v>
      </c>
      <c r="AE28" s="27">
        <v>1045</v>
      </c>
      <c r="AF28" s="28">
        <v>1038</v>
      </c>
      <c r="AG28" s="28">
        <v>1054</v>
      </c>
      <c r="AH28" s="28">
        <v>1143</v>
      </c>
      <c r="AI28" s="28">
        <v>1242</v>
      </c>
      <c r="AJ28" s="28">
        <v>1381</v>
      </c>
      <c r="AK28" s="28">
        <v>1382</v>
      </c>
      <c r="AL28" s="28">
        <v>1548</v>
      </c>
      <c r="AM28" s="28">
        <v>1778</v>
      </c>
      <c r="AN28" s="28">
        <v>1800</v>
      </c>
    </row>
    <row r="29" spans="1:40" ht="17.850000000000001" customHeight="1" x14ac:dyDescent="0.2">
      <c r="A29" s="21" t="s">
        <v>14</v>
      </c>
      <c r="B29" s="22">
        <v>230</v>
      </c>
      <c r="C29" s="22">
        <v>378</v>
      </c>
      <c r="D29" s="22">
        <v>350</v>
      </c>
      <c r="E29" s="22">
        <v>380</v>
      </c>
      <c r="F29" s="22">
        <v>339</v>
      </c>
      <c r="G29" s="22">
        <v>427</v>
      </c>
      <c r="H29" s="22">
        <v>336</v>
      </c>
      <c r="I29" s="22">
        <v>618</v>
      </c>
      <c r="J29" s="22">
        <v>406</v>
      </c>
      <c r="K29" s="22">
        <v>430</v>
      </c>
      <c r="L29" s="22">
        <v>691</v>
      </c>
      <c r="M29" s="22">
        <v>538</v>
      </c>
      <c r="N29" s="22">
        <v>570</v>
      </c>
      <c r="O29" s="22">
        <v>569</v>
      </c>
      <c r="P29" s="22">
        <v>637</v>
      </c>
      <c r="Q29" s="22">
        <v>799</v>
      </c>
      <c r="R29" s="22">
        <v>1003</v>
      </c>
      <c r="S29" s="22">
        <v>1153</v>
      </c>
      <c r="T29" s="22">
        <v>1214</v>
      </c>
      <c r="U29" s="22">
        <v>1210</v>
      </c>
      <c r="V29" s="22">
        <v>1272</v>
      </c>
      <c r="W29" s="22">
        <v>1274</v>
      </c>
      <c r="X29" s="22">
        <v>1244</v>
      </c>
      <c r="Y29" s="22">
        <v>1033</v>
      </c>
      <c r="Z29" s="22">
        <v>866</v>
      </c>
      <c r="AA29" s="22">
        <v>728</v>
      </c>
      <c r="AB29" s="22">
        <v>646</v>
      </c>
      <c r="AC29" s="27">
        <v>694</v>
      </c>
      <c r="AD29" s="27">
        <v>758</v>
      </c>
      <c r="AE29" s="27">
        <v>846</v>
      </c>
      <c r="AF29" s="28">
        <v>930</v>
      </c>
      <c r="AG29" s="28">
        <v>962</v>
      </c>
      <c r="AH29" s="28">
        <v>1092</v>
      </c>
      <c r="AI29" s="28">
        <v>1139</v>
      </c>
      <c r="AJ29" s="28">
        <v>1213</v>
      </c>
      <c r="AK29" s="28">
        <v>1281</v>
      </c>
      <c r="AL29" s="28">
        <v>1383</v>
      </c>
      <c r="AM29" s="28">
        <v>1463</v>
      </c>
      <c r="AN29" s="28">
        <v>1591</v>
      </c>
    </row>
    <row r="30" spans="1:40" ht="17.850000000000001" customHeight="1" x14ac:dyDescent="0.2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1"/>
      <c r="AE30" s="31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ht="12.95" customHeight="1" x14ac:dyDescent="0.2">
      <c r="A31" s="47" t="s">
        <v>15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Q31" s="2"/>
      <c r="R31" s="2"/>
    </row>
    <row r="32" spans="1:40" ht="12.95" customHeight="1" x14ac:dyDescent="0.2">
      <c r="A32" s="46" t="s">
        <v>16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6" spans="1:15" x14ac:dyDescent="0.2">
      <c r="A36" s="2"/>
    </row>
    <row r="37" spans="1:15" hidden="1" x14ac:dyDescent="0.2"/>
    <row r="38" spans="1:15" hidden="1" x14ac:dyDescent="0.2"/>
    <row r="39" spans="1:15" hidden="1" x14ac:dyDescent="0.2"/>
    <row r="40" spans="1:15" hidden="1" x14ac:dyDescent="0.2"/>
    <row r="41" spans="1:15" hidden="1" x14ac:dyDescent="0.2"/>
    <row r="42" spans="1:15" hidden="1" x14ac:dyDescent="0.2"/>
    <row r="43" spans="1:15" hidden="1" x14ac:dyDescent="0.2"/>
    <row r="44" spans="1:15" hidden="1" x14ac:dyDescent="0.2"/>
    <row r="45" spans="1:15" hidden="1" x14ac:dyDescent="0.2"/>
    <row r="46" spans="1:15" hidden="1" x14ac:dyDescent="0.2"/>
    <row r="47" spans="1:15" hidden="1" x14ac:dyDescent="0.2"/>
    <row r="48" spans="1:1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</sheetData>
  <mergeCells count="7">
    <mergeCell ref="A32:O32"/>
    <mergeCell ref="A31:O31"/>
    <mergeCell ref="A1:AN1"/>
    <mergeCell ref="A5:AN5"/>
    <mergeCell ref="A6:AN6"/>
    <mergeCell ref="A2:AN2"/>
    <mergeCell ref="A3:AN3"/>
  </mergeCells>
  <phoneticPr fontId="7" type="noConversion"/>
  <printOptions horizontalCentered="1" verticalCentered="1"/>
  <pageMargins left="0.19685039370078741" right="0.19685039370078741" top="0.59055118110236227" bottom="0.19685039370078741" header="0.51181102362204722" footer="0"/>
  <pageSetup scale="57" firstPageNumber="0" fitToHeight="0" orientation="landscape" r:id="rId1"/>
  <ignoredErrors>
    <ignoredError sqref="V12:W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Según Facultad y Sede</vt:lpstr>
      <vt:lpstr>'Según Facultad y Sede'!Área_de_impresión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SANDY CORREA</cp:lastModifiedBy>
  <cp:lastPrinted>2020-03-17T18:47:30Z</cp:lastPrinted>
  <dcterms:created xsi:type="dcterms:W3CDTF">2011-01-26T13:53:08Z</dcterms:created>
  <dcterms:modified xsi:type="dcterms:W3CDTF">2020-03-17T18:47:44Z</dcterms:modified>
</cp:coreProperties>
</file>