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ys.arrocha\Documents\HOMEWORK\PÁGINA WEB-INFO PARA PUBLICAR\2. PRIMER SEMESTRE 2022\"/>
    </mc:Choice>
  </mc:AlternateContent>
  <bookViews>
    <workbookView xWindow="0" yWindow="0" windowWidth="25125" windowHeight="12330"/>
  </bookViews>
  <sheets>
    <sheet name="Hoja1" sheetId="1" r:id="rId1"/>
  </sheets>
  <definedNames>
    <definedName name="_1Excel_BuiltIn_Print_Area_1_1">#REF!</definedName>
    <definedName name="A_impresión_IM_1">#REF!</definedName>
    <definedName name="_xlnm.Print_Area" localSheetId="0">Hoja1!$A$1:$J$37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AO32" i="1" l="1"/>
  <c r="AN32" i="1"/>
  <c r="G32" i="1"/>
  <c r="C32" i="1"/>
  <c r="G31" i="1"/>
  <c r="C31" i="1"/>
  <c r="G30" i="1"/>
  <c r="C30" i="1"/>
  <c r="G29" i="1"/>
  <c r="C29" i="1"/>
  <c r="G28" i="1"/>
  <c r="C28" i="1"/>
  <c r="G27" i="1"/>
  <c r="C27" i="1"/>
  <c r="G26" i="1"/>
  <c r="C26" i="1"/>
  <c r="J24" i="1"/>
  <c r="I24" i="1"/>
  <c r="E24" i="1"/>
  <c r="G22" i="1"/>
  <c r="C22" i="1"/>
  <c r="G21" i="1"/>
  <c r="C21" i="1"/>
  <c r="G20" i="1"/>
  <c r="C20" i="1"/>
  <c r="G19" i="1"/>
  <c r="C19" i="1"/>
  <c r="G18" i="1"/>
  <c r="C18" i="1"/>
  <c r="G17" i="1"/>
  <c r="C17" i="1"/>
  <c r="C15" i="1" s="1"/>
  <c r="J15" i="1"/>
  <c r="I15" i="1"/>
  <c r="F15" i="1"/>
  <c r="E15" i="1"/>
  <c r="B32" i="1" l="1"/>
  <c r="D32" i="1" s="1"/>
  <c r="B30" i="1"/>
  <c r="H30" i="1" s="1"/>
  <c r="B29" i="1"/>
  <c r="H29" i="1" s="1"/>
  <c r="E13" i="1"/>
  <c r="C24" i="1"/>
  <c r="B20" i="1"/>
  <c r="D20" i="1" s="1"/>
  <c r="B18" i="1"/>
  <c r="H18" i="1" s="1"/>
  <c r="B22" i="1"/>
  <c r="H22" i="1" s="1"/>
  <c r="B26" i="1"/>
  <c r="D26" i="1" s="1"/>
  <c r="F13" i="1"/>
  <c r="J13" i="1"/>
  <c r="I13" i="1"/>
  <c r="D30" i="1"/>
  <c r="G24" i="1"/>
  <c r="B28" i="1"/>
  <c r="D28" i="1" s="1"/>
  <c r="D18" i="1"/>
  <c r="B19" i="1"/>
  <c r="H19" i="1" s="1"/>
  <c r="H32" i="1"/>
  <c r="H20" i="1"/>
  <c r="G15" i="1"/>
  <c r="B15" i="1" s="1"/>
  <c r="B17" i="1"/>
  <c r="B21" i="1"/>
  <c r="D21" i="1" s="1"/>
  <c r="B27" i="1"/>
  <c r="H27" i="1" s="1"/>
  <c r="D29" i="1"/>
  <c r="B31" i="1"/>
  <c r="D31" i="1" s="1"/>
  <c r="H26" i="1"/>
  <c r="B24" i="1" l="1"/>
  <c r="D24" i="1" s="1"/>
  <c r="D22" i="1"/>
  <c r="H28" i="1"/>
  <c r="D19" i="1"/>
  <c r="H15" i="1"/>
  <c r="H21" i="1"/>
  <c r="D17" i="1"/>
  <c r="D27" i="1"/>
  <c r="G13" i="1"/>
  <c r="C13" i="1"/>
  <c r="H31" i="1"/>
  <c r="H17" i="1"/>
  <c r="H24" i="1" l="1"/>
  <c r="D15" i="1"/>
  <c r="B13" i="1"/>
  <c r="H13" i="1" s="1"/>
  <c r="D13" i="1" l="1"/>
</calcChain>
</file>

<file path=xl/sharedStrings.xml><?xml version="1.0" encoding="utf-8"?>
<sst xmlns="http://schemas.openxmlformats.org/spreadsheetml/2006/main" count="53" uniqueCount="37">
  <si>
    <t xml:space="preserve">   PERSONAL DOCENTE POR TIEMPO DE DEDICACIÓN Y SEXO,</t>
  </si>
  <si>
    <t xml:space="preserve"> SEGÚN SEDE: PRIMER SEMESTRE 2022</t>
  </si>
  <si>
    <t>Sede</t>
  </si>
  <si>
    <t>Personal Docente</t>
  </si>
  <si>
    <t>Total</t>
  </si>
  <si>
    <t>Tiempo Completo (1)</t>
  </si>
  <si>
    <t>Tiempo Parcial</t>
  </si>
  <si>
    <t>No.</t>
  </si>
  <si>
    <t>%</t>
  </si>
  <si>
    <t>Sexo</t>
  </si>
  <si>
    <t>Hombres</t>
  </si>
  <si>
    <t>Mujeres</t>
  </si>
  <si>
    <t xml:space="preserve"> </t>
  </si>
  <si>
    <t xml:space="preserve">TOTAL </t>
  </si>
  <si>
    <t>SEDE PANAMÁ</t>
  </si>
  <si>
    <t>Facultad de Ing. Civil</t>
  </si>
  <si>
    <t>Facultad de Ing. Eléctrica</t>
  </si>
  <si>
    <t>CENTROS REGIONALES</t>
  </si>
  <si>
    <t>Facultad de Ing. Industrial</t>
  </si>
  <si>
    <t>Facultad de Ing. Mecánica</t>
  </si>
  <si>
    <t>Facultad de Ing. de Sistemas Comp.</t>
  </si>
  <si>
    <t>Facultad de Ciencias y Tecnología</t>
  </si>
  <si>
    <t>Azuero</t>
  </si>
  <si>
    <t>Bocas del Toro</t>
  </si>
  <si>
    <t>Coclé</t>
  </si>
  <si>
    <t>Colón</t>
  </si>
  <si>
    <t>Tiempo Completo</t>
  </si>
  <si>
    <t>Chiriquí</t>
  </si>
  <si>
    <t>Sede Panamá</t>
  </si>
  <si>
    <t>Panamá Oeste</t>
  </si>
  <si>
    <t>Centros Regionales</t>
  </si>
  <si>
    <t>Veraguas</t>
  </si>
  <si>
    <t>(1) Jornada Semanal de 40 horas.</t>
  </si>
  <si>
    <t>Fuente: Dirección General de Recursos Humanos</t>
  </si>
  <si>
    <t>UNIVERSIDAD TECNOLÓGICA DE PANAMÁ</t>
  </si>
  <si>
    <t>DIRECCIÓN GENERAL DE PLANIFICACIÓN UNIVERSITARIA</t>
  </si>
  <si>
    <t>DEPARTAMENTO DE ESTADÍSITICA E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</si>
</sst>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\ "/>
    <numFmt numFmtId="165" formatCode="#,##0;[Red]#,##0"/>
    <numFmt numFmtId="166" formatCode="0.0\ "/>
  </numFmts>
  <fonts count="16" x14ac:knownFonts="1">
    <font>
      <sz val="10"/>
      <name val="Courier New"/>
      <family val="3"/>
    </font>
    <font>
      <b/>
      <sz val="13"/>
      <name val="Calibri"/>
      <family val="2"/>
      <scheme val="minor"/>
    </font>
    <font>
      <b/>
      <sz val="13"/>
      <color indexed="18"/>
      <name val="Calibri"/>
      <family val="2"/>
      <scheme val="minor"/>
    </font>
    <font>
      <sz val="13"/>
      <name val="Calibri"/>
      <family val="2"/>
      <scheme val="minor"/>
    </font>
    <font>
      <b/>
      <sz val="13"/>
      <color indexed="9"/>
      <name val="Calibri"/>
      <family val="2"/>
      <scheme val="minor"/>
    </font>
    <font>
      <sz val="13"/>
      <color indexed="18"/>
      <name val="Calibri"/>
      <family val="2"/>
      <scheme val="minor"/>
    </font>
    <font>
      <sz val="11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8"/>
      <name val="Calibri"/>
      <family val="2"/>
      <scheme val="minor"/>
    </font>
    <font>
      <sz val="12"/>
      <name val="Calibri"/>
      <family val="2"/>
      <scheme val="minor"/>
    </font>
    <font>
      <sz val="12"/>
      <color indexed="18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Arial"/>
      <family val="2"/>
    </font>
    <font>
      <sz val="11"/>
      <color indexed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13"/>
      </patternFill>
    </fill>
    <fill>
      <patternFill patternType="gray125">
        <fgColor theme="0"/>
        <bgColor rgb="FFFABF8F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164" fontId="0" fillId="0" borderId="0"/>
  </cellStyleXfs>
  <cellXfs count="106">
    <xf numFmtId="164" fontId="0" fillId="0" borderId="0" xfId="0"/>
    <xf numFmtId="164" fontId="2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1" fillId="0" borderId="0" xfId="0" applyFont="1" applyAlignment="1">
      <alignment horizontal="center"/>
    </xf>
    <xf numFmtId="164" fontId="4" fillId="2" borderId="0" xfId="0" applyFont="1" applyFill="1" applyAlignment="1">
      <alignment horizontal="center" vertical="center"/>
    </xf>
    <xf numFmtId="164" fontId="4" fillId="2" borderId="0" xfId="0" applyFont="1" applyFill="1" applyAlignment="1">
      <alignment horizontal="center" vertical="center" wrapText="1"/>
    </xf>
    <xf numFmtId="164" fontId="3" fillId="0" borderId="1" xfId="0" applyFont="1" applyBorder="1"/>
    <xf numFmtId="164" fontId="3" fillId="0" borderId="20" xfId="0" applyFont="1" applyBorder="1"/>
    <xf numFmtId="164" fontId="3" fillId="0" borderId="21" xfId="0" applyFont="1" applyBorder="1"/>
    <xf numFmtId="164" fontId="5" fillId="3" borderId="0" xfId="0" applyFont="1" applyFill="1"/>
    <xf numFmtId="164" fontId="5" fillId="0" borderId="0" xfId="0" applyFont="1"/>
    <xf numFmtId="164" fontId="1" fillId="0" borderId="4" xfId="0" applyFont="1" applyBorder="1" applyAlignment="1">
      <alignment horizontal="center"/>
    </xf>
    <xf numFmtId="165" fontId="1" fillId="0" borderId="20" xfId="0" applyNumberFormat="1" applyFont="1" applyBorder="1"/>
    <xf numFmtId="164" fontId="1" fillId="0" borderId="20" xfId="0" applyFont="1" applyBorder="1"/>
    <xf numFmtId="166" fontId="1" fillId="0" borderId="20" xfId="0" applyNumberFormat="1" applyFont="1" applyBorder="1"/>
    <xf numFmtId="3" fontId="1" fillId="0" borderId="20" xfId="0" applyNumberFormat="1" applyFont="1" applyBorder="1"/>
    <xf numFmtId="164" fontId="1" fillId="0" borderId="0" xfId="0" applyFont="1"/>
    <xf numFmtId="164" fontId="2" fillId="4" borderId="0" xfId="0" applyFont="1" applyFill="1"/>
    <xf numFmtId="166" fontId="2" fillId="5" borderId="0" xfId="0" applyNumberFormat="1" applyFont="1" applyFill="1"/>
    <xf numFmtId="164" fontId="6" fillId="0" borderId="4" xfId="0" applyFont="1" applyBorder="1"/>
    <xf numFmtId="164" fontId="6" fillId="0" borderId="20" xfId="0" applyFont="1" applyBorder="1"/>
    <xf numFmtId="166" fontId="6" fillId="0" borderId="20" xfId="0" applyNumberFormat="1" applyFont="1" applyBorder="1"/>
    <xf numFmtId="164" fontId="6" fillId="0" borderId="0" xfId="0" applyFont="1"/>
    <xf numFmtId="164" fontId="7" fillId="3" borderId="0" xfId="0" applyFont="1" applyFill="1"/>
    <xf numFmtId="164" fontId="7" fillId="0" borderId="0" xfId="0" applyFont="1"/>
    <xf numFmtId="164" fontId="8" fillId="0" borderId="0" xfId="0" applyFont="1"/>
    <xf numFmtId="164" fontId="9" fillId="0" borderId="4" xfId="0" applyFont="1" applyBorder="1" applyAlignment="1">
      <alignment horizontal="left" vertical="center" wrapText="1"/>
    </xf>
    <xf numFmtId="164" fontId="9" fillId="0" borderId="20" xfId="0" applyFont="1" applyBorder="1" applyAlignment="1">
      <alignment horizontal="right" vertical="center" wrapText="1"/>
    </xf>
    <xf numFmtId="166" fontId="9" fillId="0" borderId="20" xfId="0" applyNumberFormat="1" applyFont="1" applyBorder="1" applyAlignment="1">
      <alignment horizontal="right" vertical="center" wrapText="1"/>
    </xf>
    <xf numFmtId="164" fontId="9" fillId="0" borderId="0" xfId="0" applyFont="1" applyAlignment="1">
      <alignment horizontal="right" vertical="center" wrapText="1"/>
    </xf>
    <xf numFmtId="164" fontId="10" fillId="6" borderId="0" xfId="0" applyFont="1" applyFill="1" applyAlignment="1">
      <alignment horizontal="right" vertical="center" wrapText="1"/>
    </xf>
    <xf numFmtId="166" fontId="10" fillId="6" borderId="0" xfId="0" applyNumberFormat="1" applyFont="1" applyFill="1" applyAlignment="1">
      <alignment horizontal="right" vertical="center" wrapText="1"/>
    </xf>
    <xf numFmtId="164" fontId="11" fillId="0" borderId="0" xfId="0" applyFont="1"/>
    <xf numFmtId="164" fontId="11" fillId="0" borderId="4" xfId="0" applyFont="1" applyBorder="1" applyAlignment="1">
      <alignment horizontal="left"/>
    </xf>
    <xf numFmtId="164" fontId="11" fillId="0" borderId="20" xfId="0" applyFont="1" applyBorder="1"/>
    <xf numFmtId="166" fontId="11" fillId="0" borderId="20" xfId="0" applyNumberFormat="1" applyFont="1" applyBorder="1"/>
    <xf numFmtId="1" fontId="11" fillId="0" borderId="20" xfId="0" applyNumberFormat="1" applyFont="1" applyBorder="1"/>
    <xf numFmtId="1" fontId="11" fillId="0" borderId="0" xfId="0" applyNumberFormat="1" applyFont="1"/>
    <xf numFmtId="1" fontId="12" fillId="3" borderId="0" xfId="0" applyNumberFormat="1" applyFont="1" applyFill="1"/>
    <xf numFmtId="164" fontId="12" fillId="0" borderId="0" xfId="0" applyFont="1"/>
    <xf numFmtId="166" fontId="12" fillId="0" borderId="0" xfId="0" applyNumberFormat="1" applyFont="1"/>
    <xf numFmtId="1" fontId="12" fillId="0" borderId="0" xfId="0" applyNumberFormat="1" applyFont="1"/>
    <xf numFmtId="1" fontId="9" fillId="0" borderId="20" xfId="0" applyNumberFormat="1" applyFont="1" applyBorder="1" applyAlignment="1">
      <alignment horizontal="right" vertical="center" wrapText="1"/>
    </xf>
    <xf numFmtId="1" fontId="9" fillId="0" borderId="0" xfId="0" applyNumberFormat="1" applyFont="1" applyAlignment="1">
      <alignment horizontal="right" vertical="center" wrapText="1"/>
    </xf>
    <xf numFmtId="1" fontId="10" fillId="6" borderId="0" xfId="0" applyNumberFormat="1" applyFont="1" applyFill="1" applyAlignment="1">
      <alignment horizontal="right" vertical="center" wrapText="1"/>
    </xf>
    <xf numFmtId="164" fontId="11" fillId="0" borderId="15" xfId="0" applyFont="1" applyBorder="1" applyAlignment="1">
      <alignment horizontal="left"/>
    </xf>
    <xf numFmtId="164" fontId="11" fillId="0" borderId="17" xfId="0" applyFont="1" applyBorder="1"/>
    <xf numFmtId="166" fontId="11" fillId="0" borderId="17" xfId="0" applyNumberFormat="1" applyFont="1" applyBorder="1"/>
    <xf numFmtId="1" fontId="11" fillId="0" borderId="17" xfId="0" applyNumberFormat="1" applyFont="1" applyBorder="1"/>
    <xf numFmtId="1" fontId="11" fillId="0" borderId="19" xfId="0" applyNumberFormat="1" applyFont="1" applyBorder="1"/>
    <xf numFmtId="164" fontId="8" fillId="0" borderId="0" xfId="0" applyFont="1" applyAlignment="1">
      <alignment horizontal="left"/>
    </xf>
    <xf numFmtId="164" fontId="8" fillId="0" borderId="0" xfId="0" applyFont="1" applyAlignment="1">
      <alignment horizontal="right"/>
    </xf>
    <xf numFmtId="164" fontId="7" fillId="0" borderId="0" xfId="0" applyFont="1" applyAlignment="1">
      <alignment horizontal="right"/>
    </xf>
    <xf numFmtId="164" fontId="8" fillId="3" borderId="0" xfId="0" applyFont="1" applyFill="1"/>
    <xf numFmtId="164" fontId="7" fillId="0" borderId="0" xfId="0" applyFont="1" applyAlignment="1">
      <alignment horizontal="left"/>
    </xf>
    <xf numFmtId="164" fontId="1" fillId="7" borderId="17" xfId="0" applyFont="1" applyFill="1" applyBorder="1" applyAlignment="1">
      <alignment horizontal="center" vertical="center"/>
    </xf>
    <xf numFmtId="164" fontId="1" fillId="7" borderId="19" xfId="0" applyFont="1" applyFill="1" applyBorder="1" applyAlignment="1">
      <alignment horizontal="center" vertical="center"/>
    </xf>
    <xf numFmtId="164" fontId="4" fillId="2" borderId="0" xfId="0" applyFont="1" applyFill="1" applyAlignment="1">
      <alignment horizontal="center" vertical="center"/>
    </xf>
    <xf numFmtId="164" fontId="1" fillId="7" borderId="5" xfId="0" applyFont="1" applyFill="1" applyBorder="1" applyAlignment="1">
      <alignment horizontal="center" vertical="center" wrapText="1"/>
    </xf>
    <xf numFmtId="164" fontId="1" fillId="7" borderId="16" xfId="0" applyFont="1" applyFill="1" applyBorder="1" applyAlignment="1">
      <alignment horizontal="center" vertical="center" wrapText="1"/>
    </xf>
    <xf numFmtId="164" fontId="1" fillId="7" borderId="6" xfId="0" applyFont="1" applyFill="1" applyBorder="1" applyAlignment="1">
      <alignment horizontal="center" vertical="center"/>
    </xf>
    <xf numFmtId="164" fontId="1" fillId="7" borderId="8" xfId="0" applyFont="1" applyFill="1" applyBorder="1" applyAlignment="1">
      <alignment horizontal="center" vertical="center"/>
    </xf>
    <xf numFmtId="164" fontId="1" fillId="7" borderId="11" xfId="0" applyFont="1" applyFill="1" applyBorder="1" applyAlignment="1">
      <alignment horizontal="center" vertical="center" wrapText="1"/>
    </xf>
    <xf numFmtId="164" fontId="1" fillId="7" borderId="18" xfId="0" applyFont="1" applyFill="1" applyBorder="1" applyAlignment="1">
      <alignment horizontal="center" vertical="center" wrapText="1"/>
    </xf>
    <xf numFmtId="164" fontId="1" fillId="7" borderId="12" xfId="0" applyFont="1" applyFill="1" applyBorder="1" applyAlignment="1">
      <alignment horizontal="center" vertical="center" wrapText="1"/>
    </xf>
    <xf numFmtId="164" fontId="1" fillId="7" borderId="13" xfId="0" applyFont="1" applyFill="1" applyBorder="1" applyAlignment="1">
      <alignment horizontal="center" vertical="center"/>
    </xf>
    <xf numFmtId="164" fontId="1" fillId="7" borderId="14" xfId="0" applyFont="1" applyFill="1" applyBorder="1" applyAlignment="1">
      <alignment horizontal="center" vertical="center"/>
    </xf>
    <xf numFmtId="164" fontId="4" fillId="2" borderId="0" xfId="0" applyFont="1" applyFill="1" applyAlignment="1">
      <alignment horizontal="center" vertical="center" wrapText="1"/>
    </xf>
    <xf numFmtId="164" fontId="1" fillId="0" borderId="0" xfId="0" applyFont="1" applyAlignment="1">
      <alignment horizontal="center"/>
    </xf>
    <xf numFmtId="164" fontId="1" fillId="7" borderId="1" xfId="0" applyFont="1" applyFill="1" applyBorder="1" applyAlignment="1">
      <alignment horizontal="center" vertical="center" wrapText="1"/>
    </xf>
    <xf numFmtId="164" fontId="1" fillId="7" borderId="4" xfId="0" applyFont="1" applyFill="1" applyBorder="1" applyAlignment="1">
      <alignment horizontal="center" vertical="center" wrapText="1"/>
    </xf>
    <xf numFmtId="164" fontId="1" fillId="7" borderId="15" xfId="0" applyFont="1" applyFill="1" applyBorder="1" applyAlignment="1">
      <alignment horizontal="center" vertical="center" wrapText="1"/>
    </xf>
    <xf numFmtId="164" fontId="1" fillId="7" borderId="2" xfId="0" applyFont="1" applyFill="1" applyBorder="1" applyAlignment="1">
      <alignment horizontal="center"/>
    </xf>
    <xf numFmtId="164" fontId="1" fillId="7" borderId="3" xfId="0" applyFont="1" applyFill="1" applyBorder="1" applyAlignment="1">
      <alignment horizontal="center"/>
    </xf>
    <xf numFmtId="164" fontId="1" fillId="7" borderId="10" xfId="0" applyFont="1" applyFill="1" applyBorder="1" applyAlignment="1">
      <alignment horizontal="center" vertical="center" wrapText="1"/>
    </xf>
    <xf numFmtId="164" fontId="1" fillId="7" borderId="7" xfId="0" applyFont="1" applyFill="1" applyBorder="1" applyAlignment="1">
      <alignment horizontal="center" vertical="center"/>
    </xf>
    <xf numFmtId="164" fontId="1" fillId="7" borderId="3" xfId="0" applyFont="1" applyFill="1" applyBorder="1" applyAlignment="1">
      <alignment horizontal="center" vertical="center"/>
    </xf>
    <xf numFmtId="164" fontId="1" fillId="7" borderId="9" xfId="0" applyFont="1" applyFill="1" applyBorder="1" applyAlignment="1">
      <alignment horizontal="center" vertical="center"/>
    </xf>
    <xf numFmtId="164" fontId="8" fillId="0" borderId="0" xfId="0" applyFont="1" applyFill="1"/>
    <xf numFmtId="164" fontId="2" fillId="0" borderId="0" xfId="0" applyFont="1" applyFill="1" applyAlignment="1">
      <alignment horizontal="center"/>
    </xf>
    <xf numFmtId="164" fontId="13" fillId="0" borderId="0" xfId="0" applyFont="1" applyFill="1"/>
    <xf numFmtId="164" fontId="13" fillId="0" borderId="0" xfId="0" applyFont="1" applyFill="1" applyAlignment="1">
      <alignment vertical="center"/>
    </xf>
    <xf numFmtId="164" fontId="1" fillId="0" borderId="0" xfId="0" applyFont="1" applyFill="1" applyAlignment="1">
      <alignment horizontal="center" vertical="center"/>
    </xf>
    <xf numFmtId="164" fontId="1" fillId="0" borderId="0" xfId="0" applyFont="1" applyFill="1" applyAlignment="1">
      <alignment horizontal="center" vertical="center" wrapText="1"/>
    </xf>
    <xf numFmtId="164" fontId="4" fillId="0" borderId="0" xfId="0" applyFont="1" applyFill="1" applyAlignment="1">
      <alignment horizontal="center" vertical="center"/>
    </xf>
    <xf numFmtId="164" fontId="1" fillId="0" borderId="0" xfId="0" applyFont="1" applyFill="1" applyAlignment="1">
      <alignment horizontal="center" vertical="center" wrapText="1"/>
    </xf>
    <xf numFmtId="164" fontId="5" fillId="0" borderId="0" xfId="0" applyFont="1" applyFill="1"/>
    <xf numFmtId="164" fontId="2" fillId="0" borderId="0" xfId="0" applyFont="1" applyFill="1"/>
    <xf numFmtId="164" fontId="7" fillId="0" borderId="0" xfId="0" applyFont="1" applyFill="1"/>
    <xf numFmtId="164" fontId="10" fillId="0" borderId="0" xfId="0" applyFont="1" applyFill="1" applyAlignment="1">
      <alignment horizontal="right" vertical="center" wrapText="1"/>
    </xf>
    <xf numFmtId="164" fontId="11" fillId="0" borderId="0" xfId="0" applyFont="1" applyFill="1"/>
    <xf numFmtId="164" fontId="6" fillId="0" borderId="0" xfId="0" applyFont="1" applyFill="1"/>
    <xf numFmtId="164" fontId="6" fillId="0" borderId="0" xfId="0" applyFont="1" applyFill="1" applyAlignment="1">
      <alignment vertical="center"/>
    </xf>
    <xf numFmtId="164" fontId="1" fillId="0" borderId="0" xfId="0" applyFont="1" applyFill="1" applyAlignment="1">
      <alignment vertical="center"/>
    </xf>
    <xf numFmtId="1" fontId="12" fillId="0" borderId="0" xfId="0" applyNumberFormat="1" applyFont="1" applyFill="1"/>
    <xf numFmtId="164" fontId="6" fillId="0" borderId="0" xfId="0" applyFont="1" applyFill="1" applyAlignment="1">
      <alignment horizontal="left" vertical="center" wrapText="1"/>
    </xf>
    <xf numFmtId="1" fontId="15" fillId="0" borderId="0" xfId="0" applyNumberFormat="1" applyFont="1" applyFill="1"/>
    <xf numFmtId="164" fontId="8" fillId="0" borderId="0" xfId="0" applyFont="1" applyFill="1" applyAlignment="1">
      <alignment horizontal="left" vertical="center" wrapText="1"/>
    </xf>
    <xf numFmtId="164" fontId="8" fillId="0" borderId="0" xfId="0" applyFont="1" applyFill="1" applyAlignment="1">
      <alignment horizontal="right" vertical="center" wrapText="1"/>
    </xf>
    <xf numFmtId="1" fontId="8" fillId="0" borderId="0" xfId="0" applyNumberFormat="1" applyFont="1" applyFill="1"/>
    <xf numFmtId="164" fontId="14" fillId="0" borderId="0" xfId="0" applyFont="1" applyFill="1"/>
    <xf numFmtId="1" fontId="10" fillId="0" borderId="0" xfId="0" applyNumberFormat="1" applyFont="1" applyFill="1" applyAlignment="1">
      <alignment horizontal="right" vertical="center" wrapText="1"/>
    </xf>
    <xf numFmtId="164" fontId="7" fillId="0" borderId="0" xfId="0" applyFont="1" applyFill="1" applyAlignment="1">
      <alignment horizontal="right"/>
    </xf>
    <xf numFmtId="164" fontId="7" fillId="0" borderId="0" xfId="0" applyFont="1" applyFill="1" applyAlignment="1">
      <alignment horizontal="left"/>
    </xf>
    <xf numFmtId="164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48"/>
  <sheetViews>
    <sheetView showGridLines="0" tabSelected="1" view="pageBreakPreview" zoomScale="70" zoomScaleNormal="90" zoomScaleSheetLayoutView="70" workbookViewId="0">
      <selection activeCell="N23" sqref="N23"/>
    </sheetView>
  </sheetViews>
  <sheetFormatPr baseColWidth="10" defaultColWidth="11" defaultRowHeight="17.25" x14ac:dyDescent="0.3"/>
  <cols>
    <col min="1" max="1" width="33.625" style="3" customWidth="1"/>
    <col min="2" max="2" width="9.625" style="3" customWidth="1"/>
    <col min="3" max="3" width="7.875" style="3" customWidth="1"/>
    <col min="4" max="4" width="7" style="3" customWidth="1"/>
    <col min="5" max="6" width="10.625" style="3" customWidth="1"/>
    <col min="7" max="7" width="7.625" style="3" customWidth="1"/>
    <col min="8" max="8" width="7.875" style="3" customWidth="1"/>
    <col min="9" max="10" width="10.625" style="3" customWidth="1"/>
    <col min="11" max="11" width="9.125" style="26" customWidth="1"/>
    <col min="12" max="12" width="9.125" style="79" customWidth="1"/>
    <col min="13" max="13" width="19.625" style="79" customWidth="1"/>
    <col min="14" max="14" width="19.75" style="79" customWidth="1"/>
    <col min="15" max="15" width="14.25" style="79" customWidth="1"/>
    <col min="16" max="24" width="9.125" style="79" customWidth="1"/>
    <col min="25" max="25" width="9.125" style="26" customWidth="1"/>
    <col min="26" max="37" width="6.25" style="26" customWidth="1"/>
    <col min="38" max="38" width="6.25" style="54" customWidth="1"/>
    <col min="39" max="16384" width="11" style="26"/>
  </cols>
  <sheetData>
    <row r="1" spans="1:38" x14ac:dyDescent="0.3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</row>
    <row r="2" spans="1:38" x14ac:dyDescent="0.3">
      <c r="A2" s="69" t="s">
        <v>35</v>
      </c>
      <c r="B2" s="69"/>
      <c r="C2" s="69"/>
      <c r="D2" s="69"/>
      <c r="E2" s="69"/>
      <c r="F2" s="69"/>
      <c r="G2" s="69"/>
      <c r="H2" s="69"/>
      <c r="I2" s="69"/>
      <c r="J2" s="69"/>
    </row>
    <row r="3" spans="1:38" x14ac:dyDescent="0.3">
      <c r="A3" s="69" t="s">
        <v>36</v>
      </c>
      <c r="B3" s="69"/>
      <c r="C3" s="69"/>
      <c r="D3" s="69"/>
      <c r="E3" s="69"/>
      <c r="F3" s="69"/>
      <c r="G3" s="69"/>
      <c r="H3" s="69"/>
      <c r="I3" s="69"/>
      <c r="J3" s="69"/>
    </row>
    <row r="4" spans="1:38" x14ac:dyDescent="0.3">
      <c r="A4" s="105"/>
      <c r="B4" s="105"/>
      <c r="C4" s="105"/>
      <c r="D4" s="105"/>
      <c r="E4" s="105"/>
      <c r="F4" s="105"/>
      <c r="G4" s="105"/>
      <c r="H4" s="105"/>
      <c r="I4" s="105"/>
      <c r="J4" s="105"/>
    </row>
    <row r="5" spans="1:38" s="3" customFormat="1" x14ac:dyDescent="0.3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1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1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s="3" customFormat="1" x14ac:dyDescent="0.3">
      <c r="A6" s="69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1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1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s="3" customFormat="1" ht="10.5" customHeigh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1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1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s="3" customFormat="1" x14ac:dyDescent="0.3">
      <c r="A8" s="70" t="s">
        <v>2</v>
      </c>
      <c r="B8" s="73" t="s">
        <v>3</v>
      </c>
      <c r="C8" s="74"/>
      <c r="D8" s="74"/>
      <c r="E8" s="74"/>
      <c r="F8" s="74"/>
      <c r="G8" s="74"/>
      <c r="H8" s="74"/>
      <c r="I8" s="74"/>
      <c r="J8" s="74"/>
      <c r="K8" s="1"/>
      <c r="L8" s="81"/>
      <c r="M8" s="82"/>
      <c r="N8" s="82"/>
      <c r="O8" s="82"/>
      <c r="P8" s="82"/>
      <c r="Q8" s="82"/>
      <c r="R8" s="82"/>
      <c r="S8" s="82"/>
      <c r="T8" s="80"/>
      <c r="U8" s="80"/>
      <c r="V8" s="80"/>
      <c r="W8" s="80"/>
      <c r="X8" s="80"/>
      <c r="Y8" s="1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s="3" customFormat="1" x14ac:dyDescent="0.3">
      <c r="A9" s="71"/>
      <c r="B9" s="59" t="s">
        <v>4</v>
      </c>
      <c r="C9" s="61" t="s">
        <v>5</v>
      </c>
      <c r="D9" s="76"/>
      <c r="E9" s="76"/>
      <c r="F9" s="62"/>
      <c r="G9" s="77" t="s">
        <v>6</v>
      </c>
      <c r="H9" s="78"/>
      <c r="I9" s="78"/>
      <c r="J9" s="78"/>
      <c r="K9" s="5"/>
      <c r="L9" s="83"/>
      <c r="M9" s="84"/>
      <c r="N9" s="84"/>
      <c r="O9" s="84"/>
      <c r="P9" s="84"/>
      <c r="Q9" s="84"/>
      <c r="R9" s="84"/>
      <c r="S9" s="84"/>
      <c r="T9" s="85"/>
      <c r="U9" s="85"/>
      <c r="V9" s="85"/>
      <c r="W9" s="85"/>
      <c r="X9" s="85"/>
      <c r="Y9" s="5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"/>
    </row>
    <row r="10" spans="1:38" s="3" customFormat="1" x14ac:dyDescent="0.3">
      <c r="A10" s="71"/>
      <c r="B10" s="75"/>
      <c r="C10" s="59" t="s">
        <v>7</v>
      </c>
      <c r="D10" s="59" t="s">
        <v>8</v>
      </c>
      <c r="E10" s="61" t="s">
        <v>9</v>
      </c>
      <c r="F10" s="62"/>
      <c r="G10" s="63" t="s">
        <v>7</v>
      </c>
      <c r="H10" s="65" t="s">
        <v>8</v>
      </c>
      <c r="I10" s="66" t="s">
        <v>9</v>
      </c>
      <c r="J10" s="67"/>
      <c r="K10" s="5"/>
      <c r="L10" s="83"/>
      <c r="M10" s="84"/>
      <c r="N10" s="84"/>
      <c r="O10" s="84"/>
      <c r="P10" s="84"/>
      <c r="Q10" s="84"/>
      <c r="R10" s="84"/>
      <c r="S10" s="84"/>
      <c r="T10" s="85"/>
      <c r="U10" s="85"/>
      <c r="V10" s="85"/>
      <c r="W10" s="85"/>
      <c r="X10" s="85"/>
      <c r="Y10" s="5"/>
      <c r="Z10" s="68"/>
      <c r="AA10" s="6"/>
      <c r="AB10" s="6">
        <v>2</v>
      </c>
      <c r="AC10" s="6"/>
      <c r="AD10" s="6"/>
      <c r="AE10" s="6"/>
      <c r="AF10" s="6"/>
      <c r="AG10" s="6"/>
      <c r="AH10" s="6"/>
      <c r="AI10" s="68"/>
      <c r="AJ10" s="58"/>
      <c r="AK10" s="58"/>
      <c r="AL10" s="5"/>
    </row>
    <row r="11" spans="1:38" s="3" customFormat="1" ht="18.75" customHeight="1" x14ac:dyDescent="0.3">
      <c r="A11" s="72"/>
      <c r="B11" s="60"/>
      <c r="C11" s="60"/>
      <c r="D11" s="60"/>
      <c r="E11" s="56" t="s">
        <v>10</v>
      </c>
      <c r="F11" s="56" t="s">
        <v>11</v>
      </c>
      <c r="G11" s="64"/>
      <c r="H11" s="60"/>
      <c r="I11" s="56" t="s">
        <v>10</v>
      </c>
      <c r="J11" s="57" t="s">
        <v>11</v>
      </c>
      <c r="K11" s="5"/>
      <c r="L11" s="83"/>
      <c r="M11" s="84"/>
      <c r="N11" s="84"/>
      <c r="O11" s="86"/>
      <c r="P11" s="86"/>
      <c r="Q11" s="84"/>
      <c r="R11" s="86"/>
      <c r="S11" s="86"/>
      <c r="T11" s="85"/>
      <c r="U11" s="85"/>
      <c r="V11" s="85"/>
      <c r="W11" s="85"/>
      <c r="X11" s="85"/>
      <c r="Y11" s="5"/>
      <c r="Z11" s="68"/>
      <c r="AA11" s="6"/>
      <c r="AB11" s="6"/>
      <c r="AC11" s="6"/>
      <c r="AD11" s="6"/>
      <c r="AE11" s="6"/>
      <c r="AF11" s="6"/>
      <c r="AG11" s="6"/>
      <c r="AH11" s="6"/>
      <c r="AI11" s="68"/>
      <c r="AJ11" s="5"/>
      <c r="AK11" s="5"/>
      <c r="AL11" s="5"/>
    </row>
    <row r="12" spans="1:38" s="3" customFormat="1" x14ac:dyDescent="0.3">
      <c r="A12" s="7"/>
      <c r="B12" s="8"/>
      <c r="C12" s="9" t="s">
        <v>12</v>
      </c>
      <c r="D12" s="9"/>
      <c r="E12" s="9"/>
      <c r="F12" s="9"/>
      <c r="G12" s="9" t="s">
        <v>12</v>
      </c>
      <c r="H12" s="9"/>
      <c r="I12" s="9"/>
      <c r="K12" s="10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10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0"/>
    </row>
    <row r="13" spans="1:38" s="3" customFormat="1" x14ac:dyDescent="0.3">
      <c r="A13" s="12" t="s">
        <v>13</v>
      </c>
      <c r="B13" s="13">
        <f>C13+G13</f>
        <v>1824</v>
      </c>
      <c r="C13" s="14">
        <f>C15+C24</f>
        <v>545</v>
      </c>
      <c r="D13" s="15">
        <f>C13/B13*100</f>
        <v>29.879385964912281</v>
      </c>
      <c r="E13" s="14">
        <f>E15+E24</f>
        <v>340</v>
      </c>
      <c r="F13" s="14">
        <f>F15+F24</f>
        <v>205</v>
      </c>
      <c r="G13" s="16">
        <f>G15+G24</f>
        <v>1279</v>
      </c>
      <c r="H13" s="15">
        <f>G13/$B$13*100</f>
        <v>70.120614035087712</v>
      </c>
      <c r="I13" s="14">
        <f>I15+I24</f>
        <v>750</v>
      </c>
      <c r="J13" s="17">
        <f>J15+J24</f>
        <v>529</v>
      </c>
      <c r="K13" s="1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9"/>
      <c r="AJ13" s="18"/>
      <c r="AK13" s="18"/>
      <c r="AL13" s="18"/>
    </row>
    <row r="14" spans="1:38" ht="15" x14ac:dyDescent="0.25">
      <c r="A14" s="20"/>
      <c r="B14" s="21" t="s">
        <v>12</v>
      </c>
      <c r="C14" s="21"/>
      <c r="D14" s="22" t="s">
        <v>12</v>
      </c>
      <c r="E14" s="22"/>
      <c r="F14" s="22"/>
      <c r="G14" s="21"/>
      <c r="H14" s="21" t="s">
        <v>12</v>
      </c>
      <c r="I14" s="21"/>
      <c r="J14" s="23"/>
      <c r="K14" s="24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24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4"/>
    </row>
    <row r="15" spans="1:38" s="33" customFormat="1" ht="15.75" x14ac:dyDescent="0.25">
      <c r="A15" s="27" t="s">
        <v>14</v>
      </c>
      <c r="B15" s="28">
        <f>C15+G15</f>
        <v>985</v>
      </c>
      <c r="C15" s="28">
        <f>SUM(C17:C23)</f>
        <v>335</v>
      </c>
      <c r="D15" s="29">
        <f>C15/B15*100</f>
        <v>34.01015228426396</v>
      </c>
      <c r="E15" s="28">
        <f>SUM(E17:E23)</f>
        <v>207</v>
      </c>
      <c r="F15" s="28">
        <f>SUM(F17:F23)</f>
        <v>128</v>
      </c>
      <c r="G15" s="28">
        <f>SUM(G17:G23)</f>
        <v>650</v>
      </c>
      <c r="H15" s="29">
        <f>G15/$B$15*100</f>
        <v>65.989847715736033</v>
      </c>
      <c r="I15" s="28">
        <f>SUM(I17:I23)</f>
        <v>382</v>
      </c>
      <c r="J15" s="30">
        <f>SUM(J17:J23)</f>
        <v>268</v>
      </c>
      <c r="K15" s="31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2"/>
      <c r="AJ15" s="31"/>
      <c r="AK15" s="31"/>
      <c r="AL15" s="31"/>
    </row>
    <row r="16" spans="1:38" s="33" customFormat="1" x14ac:dyDescent="0.25">
      <c r="A16" s="34"/>
      <c r="B16" s="35" t="s">
        <v>12</v>
      </c>
      <c r="C16" s="35"/>
      <c r="D16" s="36" t="s">
        <v>12</v>
      </c>
      <c r="E16" s="37"/>
      <c r="F16" s="36"/>
      <c r="G16" s="35"/>
      <c r="H16" s="36" t="s">
        <v>12</v>
      </c>
      <c r="I16" s="35"/>
      <c r="J16" s="38"/>
      <c r="K16" s="39"/>
      <c r="L16" s="91"/>
      <c r="M16" s="92"/>
      <c r="N16" s="93"/>
      <c r="O16" s="93"/>
      <c r="P16" s="94"/>
      <c r="Q16" s="94"/>
      <c r="R16" s="91"/>
      <c r="S16" s="91"/>
      <c r="T16" s="95"/>
      <c r="U16" s="95"/>
      <c r="V16" s="95"/>
      <c r="W16" s="95"/>
      <c r="X16" s="95"/>
      <c r="Y16" s="39"/>
      <c r="Z16" s="40"/>
      <c r="AA16" s="40"/>
      <c r="AB16" s="40"/>
      <c r="AC16" s="40"/>
      <c r="AD16" s="40"/>
      <c r="AE16" s="40"/>
      <c r="AF16" s="40"/>
      <c r="AG16" s="40"/>
      <c r="AH16" s="40"/>
      <c r="AI16" s="41"/>
      <c r="AJ16" s="40"/>
      <c r="AK16" s="42"/>
      <c r="AL16" s="39"/>
    </row>
    <row r="17" spans="1:41" s="33" customFormat="1" ht="17.25" customHeight="1" x14ac:dyDescent="0.25">
      <c r="A17" s="34" t="s">
        <v>15</v>
      </c>
      <c r="B17" s="35">
        <f>C17+G17</f>
        <v>175</v>
      </c>
      <c r="C17" s="35">
        <f t="shared" ref="C17:C22" si="0">+E17+F17</f>
        <v>61</v>
      </c>
      <c r="D17" s="36">
        <f t="shared" ref="D17:D22" si="1">C17/B17*100</f>
        <v>34.857142857142861</v>
      </c>
      <c r="E17" s="37">
        <v>45</v>
      </c>
      <c r="F17" s="37">
        <v>16</v>
      </c>
      <c r="G17" s="35">
        <f t="shared" ref="G17:G22" si="2">+J17+I17</f>
        <v>114</v>
      </c>
      <c r="H17" s="36">
        <f>G17/$B$17*100</f>
        <v>65.142857142857153</v>
      </c>
      <c r="I17" s="35">
        <v>69</v>
      </c>
      <c r="J17" s="38">
        <v>45</v>
      </c>
      <c r="K17" s="39"/>
      <c r="L17" s="95"/>
      <c r="M17" s="96"/>
      <c r="N17" s="97"/>
      <c r="O17" s="97"/>
      <c r="P17" s="95"/>
      <c r="Q17" s="95"/>
      <c r="R17" s="95"/>
      <c r="S17" s="95"/>
      <c r="T17" s="95"/>
      <c r="U17" s="95"/>
      <c r="V17" s="95"/>
      <c r="W17" s="95"/>
      <c r="X17" s="95"/>
      <c r="Y17" s="39"/>
      <c r="Z17" s="40"/>
      <c r="AA17" s="40"/>
      <c r="AB17" s="40"/>
      <c r="AC17" s="40"/>
      <c r="AD17" s="40"/>
      <c r="AE17" s="40"/>
      <c r="AF17" s="40"/>
      <c r="AG17" s="40"/>
      <c r="AH17" s="40"/>
      <c r="AI17" s="41"/>
      <c r="AJ17" s="40"/>
      <c r="AK17" s="42"/>
      <c r="AL17" s="39"/>
    </row>
    <row r="18" spans="1:41" s="33" customFormat="1" ht="17.25" customHeight="1" x14ac:dyDescent="0.25">
      <c r="A18" s="34" t="s">
        <v>16</v>
      </c>
      <c r="B18" s="35">
        <f>C18+G18</f>
        <v>105</v>
      </c>
      <c r="C18" s="35">
        <f t="shared" si="0"/>
        <v>44</v>
      </c>
      <c r="D18" s="36">
        <f t="shared" si="1"/>
        <v>41.904761904761905</v>
      </c>
      <c r="E18" s="37">
        <v>34</v>
      </c>
      <c r="F18" s="37">
        <v>10</v>
      </c>
      <c r="G18" s="35">
        <f t="shared" si="2"/>
        <v>61</v>
      </c>
      <c r="H18" s="36">
        <f>G18/$B$18*100</f>
        <v>58.095238095238102</v>
      </c>
      <c r="I18" s="35">
        <v>49</v>
      </c>
      <c r="J18" s="38">
        <v>12</v>
      </c>
      <c r="K18" s="39"/>
      <c r="L18" s="95"/>
      <c r="M18" s="96"/>
      <c r="N18" s="97"/>
      <c r="O18" s="97"/>
      <c r="P18" s="95"/>
      <c r="Q18" s="95"/>
      <c r="R18" s="95"/>
      <c r="S18" s="95"/>
      <c r="T18" s="95"/>
      <c r="U18" s="95"/>
      <c r="V18" s="95"/>
      <c r="W18" s="95"/>
      <c r="X18" s="95"/>
      <c r="Y18" s="39"/>
      <c r="Z18" s="40"/>
      <c r="AA18" s="40"/>
      <c r="AB18" s="40"/>
      <c r="AC18" s="40"/>
      <c r="AD18" s="40"/>
      <c r="AE18" s="40"/>
      <c r="AF18" s="40"/>
      <c r="AG18" s="40"/>
      <c r="AH18" s="40"/>
      <c r="AI18" s="41"/>
      <c r="AJ18" s="40"/>
      <c r="AK18" s="42"/>
      <c r="AL18" s="39"/>
    </row>
    <row r="19" spans="1:41" s="33" customFormat="1" ht="17.25" customHeight="1" x14ac:dyDescent="0.25">
      <c r="A19" s="34" t="s">
        <v>18</v>
      </c>
      <c r="B19" s="35">
        <f>C19+G19</f>
        <v>191</v>
      </c>
      <c r="C19" s="35">
        <f t="shared" si="0"/>
        <v>48</v>
      </c>
      <c r="D19" s="36">
        <f t="shared" si="1"/>
        <v>25.130890052356019</v>
      </c>
      <c r="E19" s="37">
        <v>23</v>
      </c>
      <c r="F19" s="37">
        <v>25</v>
      </c>
      <c r="G19" s="35">
        <f t="shared" si="2"/>
        <v>143</v>
      </c>
      <c r="H19" s="36">
        <f>G19/$B$19*100</f>
        <v>74.869109947643977</v>
      </c>
      <c r="I19" s="35">
        <v>76</v>
      </c>
      <c r="J19" s="38">
        <v>67</v>
      </c>
      <c r="K19" s="39"/>
      <c r="L19" s="95"/>
      <c r="M19" s="95"/>
      <c r="N19" s="95"/>
      <c r="O19" s="89"/>
      <c r="P19" s="79"/>
      <c r="Q19" s="79"/>
      <c r="R19" s="95"/>
      <c r="S19" s="95"/>
      <c r="T19" s="95"/>
      <c r="U19" s="95"/>
      <c r="V19" s="95"/>
      <c r="W19" s="95"/>
      <c r="X19" s="95"/>
      <c r="Y19" s="39"/>
      <c r="Z19" s="40"/>
      <c r="AA19" s="40"/>
      <c r="AB19" s="40"/>
      <c r="AC19" s="40"/>
      <c r="AD19" s="40"/>
      <c r="AE19" s="40"/>
      <c r="AF19" s="40"/>
      <c r="AG19" s="40"/>
      <c r="AH19" s="40"/>
      <c r="AI19" s="41"/>
      <c r="AJ19" s="40"/>
      <c r="AK19" s="42"/>
      <c r="AL19" s="39"/>
    </row>
    <row r="20" spans="1:41" s="33" customFormat="1" ht="17.25" customHeight="1" x14ac:dyDescent="0.25">
      <c r="A20" s="34" t="s">
        <v>19</v>
      </c>
      <c r="B20" s="35">
        <f>C20+G20</f>
        <v>140</v>
      </c>
      <c r="C20" s="35">
        <f t="shared" si="0"/>
        <v>48</v>
      </c>
      <c r="D20" s="36">
        <f t="shared" si="1"/>
        <v>34.285714285714285</v>
      </c>
      <c r="E20" s="37">
        <v>37</v>
      </c>
      <c r="F20" s="37">
        <v>11</v>
      </c>
      <c r="G20" s="35">
        <f t="shared" si="2"/>
        <v>92</v>
      </c>
      <c r="H20" s="36">
        <f>G20/$B$20*100</f>
        <v>65.714285714285708</v>
      </c>
      <c r="I20" s="35">
        <v>64</v>
      </c>
      <c r="J20" s="38">
        <v>28</v>
      </c>
      <c r="K20" s="39"/>
      <c r="L20" s="95"/>
      <c r="M20" s="95"/>
      <c r="N20" s="95"/>
      <c r="O20" s="98"/>
      <c r="P20" s="99"/>
      <c r="Q20" s="99"/>
      <c r="R20" s="95"/>
      <c r="S20" s="95"/>
      <c r="T20" s="95"/>
      <c r="U20" s="95"/>
      <c r="V20" s="95"/>
      <c r="W20" s="95"/>
      <c r="X20" s="95"/>
      <c r="Y20" s="39"/>
      <c r="Z20" s="40"/>
      <c r="AA20" s="40"/>
      <c r="AB20" s="40"/>
      <c r="AC20" s="40"/>
      <c r="AD20" s="40"/>
      <c r="AE20" s="40"/>
      <c r="AF20" s="40"/>
      <c r="AG20" s="40"/>
      <c r="AH20" s="40"/>
      <c r="AI20" s="41"/>
      <c r="AJ20" s="40"/>
      <c r="AK20" s="42"/>
      <c r="AL20" s="39"/>
    </row>
    <row r="21" spans="1:41" s="33" customFormat="1" ht="17.25" customHeight="1" x14ac:dyDescent="0.25">
      <c r="A21" s="34" t="s">
        <v>20</v>
      </c>
      <c r="B21" s="35">
        <f t="shared" ref="B21:B22" si="3">C21+G21</f>
        <v>137</v>
      </c>
      <c r="C21" s="35">
        <f t="shared" si="0"/>
        <v>62</v>
      </c>
      <c r="D21" s="36">
        <f t="shared" si="1"/>
        <v>45.255474452554743</v>
      </c>
      <c r="E21" s="37">
        <v>30</v>
      </c>
      <c r="F21" s="37">
        <v>32</v>
      </c>
      <c r="G21" s="35">
        <f t="shared" si="2"/>
        <v>75</v>
      </c>
      <c r="H21" s="36">
        <f>G21/$B$21*100</f>
        <v>54.744525547445257</v>
      </c>
      <c r="I21" s="35">
        <v>47</v>
      </c>
      <c r="J21" s="38">
        <v>28</v>
      </c>
      <c r="K21" s="39"/>
      <c r="L21" s="95"/>
      <c r="M21" s="95"/>
      <c r="N21" s="95"/>
      <c r="O21" s="98"/>
      <c r="P21" s="100"/>
      <c r="Q21" s="101"/>
      <c r="R21" s="95"/>
      <c r="S21" s="95"/>
      <c r="T21" s="95"/>
      <c r="U21" s="95"/>
      <c r="V21" s="95"/>
      <c r="W21" s="95"/>
      <c r="X21" s="95"/>
      <c r="Y21" s="39"/>
      <c r="Z21" s="40"/>
      <c r="AA21" s="40"/>
      <c r="AB21" s="40"/>
      <c r="AC21" s="40"/>
      <c r="AD21" s="40"/>
      <c r="AE21" s="40"/>
      <c r="AF21" s="40"/>
      <c r="AG21" s="40"/>
      <c r="AH21" s="40"/>
      <c r="AI21" s="41"/>
      <c r="AJ21" s="40"/>
      <c r="AK21" s="42"/>
      <c r="AL21" s="39"/>
    </row>
    <row r="22" spans="1:41" s="33" customFormat="1" ht="17.25" customHeight="1" x14ac:dyDescent="0.25">
      <c r="A22" s="34" t="s">
        <v>21</v>
      </c>
      <c r="B22" s="35">
        <f t="shared" si="3"/>
        <v>237</v>
      </c>
      <c r="C22" s="35">
        <f t="shared" si="0"/>
        <v>72</v>
      </c>
      <c r="D22" s="36">
        <f t="shared" si="1"/>
        <v>30.37974683544304</v>
      </c>
      <c r="E22" s="37">
        <v>38</v>
      </c>
      <c r="F22" s="37">
        <v>34</v>
      </c>
      <c r="G22" s="35">
        <f t="shared" si="2"/>
        <v>165</v>
      </c>
      <c r="H22" s="36">
        <f>G22/$B$22*100</f>
        <v>69.620253164556971</v>
      </c>
      <c r="I22" s="35">
        <v>77</v>
      </c>
      <c r="J22" s="38">
        <v>88</v>
      </c>
      <c r="K22" s="39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39"/>
      <c r="Z22" s="40"/>
      <c r="AA22" s="40"/>
      <c r="AB22" s="40"/>
      <c r="AC22" s="40"/>
      <c r="AD22" s="40"/>
      <c r="AE22" s="40"/>
      <c r="AF22" s="40"/>
      <c r="AG22" s="40"/>
      <c r="AH22" s="40"/>
      <c r="AI22" s="41"/>
      <c r="AJ22" s="40"/>
      <c r="AK22" s="42"/>
      <c r="AL22" s="39"/>
    </row>
    <row r="23" spans="1:41" s="33" customFormat="1" ht="15.75" x14ac:dyDescent="0.25">
      <c r="A23" s="34"/>
      <c r="B23" s="35"/>
      <c r="C23" s="35"/>
      <c r="D23" s="36"/>
      <c r="E23" s="37"/>
      <c r="F23" s="37"/>
      <c r="G23" s="35"/>
      <c r="H23" s="36"/>
      <c r="I23" s="35"/>
      <c r="J23" s="38"/>
      <c r="K23" s="39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39"/>
      <c r="Z23" s="40"/>
      <c r="AA23" s="40"/>
      <c r="AB23" s="40"/>
      <c r="AC23" s="40"/>
      <c r="AD23" s="40"/>
      <c r="AE23" s="40"/>
      <c r="AF23" s="40"/>
      <c r="AG23" s="40"/>
      <c r="AH23" s="40"/>
      <c r="AI23" s="41"/>
      <c r="AJ23" s="40"/>
      <c r="AK23" s="42"/>
      <c r="AL23" s="39"/>
    </row>
    <row r="24" spans="1:41" s="33" customFormat="1" ht="15.75" x14ac:dyDescent="0.25">
      <c r="A24" s="27" t="s">
        <v>17</v>
      </c>
      <c r="B24" s="28">
        <f>C24+G24</f>
        <v>839</v>
      </c>
      <c r="C24" s="28">
        <f>SUM(C26:C32)</f>
        <v>210</v>
      </c>
      <c r="D24" s="29">
        <f>C24/B24*100</f>
        <v>25.029797377830754</v>
      </c>
      <c r="E24" s="43">
        <f>SUM(E26:E32)</f>
        <v>133</v>
      </c>
      <c r="F24" s="28">
        <f>SUM(F26:F32)</f>
        <v>77</v>
      </c>
      <c r="G24" s="28">
        <f>SUM(G26:G32)</f>
        <v>629</v>
      </c>
      <c r="H24" s="29">
        <f>G24/$B$24*100</f>
        <v>74.970202622169239</v>
      </c>
      <c r="I24" s="28">
        <f>SUM(I26:I32)</f>
        <v>368</v>
      </c>
      <c r="J24" s="44">
        <f>SUM(J26:J32)</f>
        <v>261</v>
      </c>
      <c r="K24" s="45"/>
      <c r="L24" s="95"/>
      <c r="M24" s="95"/>
      <c r="N24" s="95"/>
      <c r="O24" s="95"/>
      <c r="P24" s="98"/>
      <c r="Q24" s="98"/>
      <c r="R24" s="95"/>
      <c r="S24" s="95"/>
      <c r="T24" s="102"/>
      <c r="U24" s="102"/>
      <c r="V24" s="102"/>
      <c r="W24" s="102"/>
      <c r="X24" s="102"/>
      <c r="Y24" s="45"/>
      <c r="Z24" s="31"/>
      <c r="AA24" s="31"/>
      <c r="AB24" s="31"/>
      <c r="AC24" s="31"/>
      <c r="AD24" s="31"/>
      <c r="AE24" s="31"/>
      <c r="AF24" s="31"/>
      <c r="AG24" s="31"/>
      <c r="AH24" s="31"/>
      <c r="AI24" s="32"/>
      <c r="AJ24" s="31"/>
      <c r="AK24" s="45"/>
      <c r="AL24" s="45"/>
    </row>
    <row r="25" spans="1:41" s="33" customFormat="1" ht="15.75" x14ac:dyDescent="0.25">
      <c r="A25" s="34"/>
      <c r="B25" s="35" t="s">
        <v>12</v>
      </c>
      <c r="C25" s="35"/>
      <c r="D25" s="36" t="s">
        <v>12</v>
      </c>
      <c r="E25" s="37"/>
      <c r="F25" s="36"/>
      <c r="G25" s="35"/>
      <c r="H25" s="36" t="s">
        <v>12</v>
      </c>
      <c r="I25" s="35"/>
      <c r="J25" s="38"/>
      <c r="K25" s="39"/>
      <c r="L25" s="91"/>
      <c r="M25" s="91"/>
      <c r="N25" s="91"/>
      <c r="O25" s="79"/>
      <c r="P25" s="91"/>
      <c r="Q25" s="91"/>
      <c r="R25" s="91"/>
      <c r="S25" s="91"/>
      <c r="T25" s="95"/>
      <c r="U25" s="95"/>
      <c r="V25" s="95"/>
      <c r="W25" s="95"/>
      <c r="X25" s="95"/>
      <c r="Y25" s="39"/>
      <c r="Z25" s="40"/>
      <c r="AA25" s="40"/>
      <c r="AB25" s="40"/>
      <c r="AC25" s="40"/>
      <c r="AD25" s="40"/>
      <c r="AE25" s="40"/>
      <c r="AF25" s="40"/>
      <c r="AG25" s="40"/>
      <c r="AH25" s="40"/>
      <c r="AI25" s="41"/>
      <c r="AJ25" s="40"/>
      <c r="AK25" s="42"/>
      <c r="AL25" s="39"/>
    </row>
    <row r="26" spans="1:41" s="33" customFormat="1" ht="17.25" customHeight="1" x14ac:dyDescent="0.25">
      <c r="A26" s="34" t="s">
        <v>22</v>
      </c>
      <c r="B26" s="35">
        <f t="shared" ref="B26:B31" si="4">C26+G26</f>
        <v>143</v>
      </c>
      <c r="C26" s="35">
        <f t="shared" ref="C26:C32" si="5">+E26+F26</f>
        <v>33</v>
      </c>
      <c r="D26" s="36">
        <f t="shared" ref="D26:D32" si="6">C26/B26*100</f>
        <v>23.076923076923077</v>
      </c>
      <c r="E26" s="37">
        <v>23</v>
      </c>
      <c r="F26" s="37">
        <v>10</v>
      </c>
      <c r="G26" s="35">
        <f t="shared" ref="G26:G32" si="7">+J26+I26</f>
        <v>110</v>
      </c>
      <c r="H26" s="36">
        <f>G26/$B$26*100</f>
        <v>76.923076923076934</v>
      </c>
      <c r="I26" s="35">
        <v>65</v>
      </c>
      <c r="J26" s="38">
        <v>45</v>
      </c>
      <c r="K26" s="39"/>
      <c r="L26" s="95"/>
      <c r="M26" s="95"/>
      <c r="N26" s="95"/>
      <c r="O26" s="79"/>
      <c r="P26" s="95"/>
      <c r="Q26" s="95"/>
      <c r="R26" s="95"/>
      <c r="S26" s="95"/>
      <c r="T26" s="95"/>
      <c r="U26" s="95"/>
      <c r="V26" s="95"/>
      <c r="W26" s="95"/>
      <c r="X26" s="95"/>
      <c r="Y26" s="39"/>
      <c r="Z26" s="40"/>
      <c r="AA26" s="40"/>
      <c r="AB26" s="40"/>
      <c r="AC26" s="40"/>
      <c r="AD26" s="40"/>
      <c r="AE26" s="40"/>
      <c r="AF26" s="40"/>
      <c r="AG26" s="40"/>
      <c r="AH26" s="40"/>
      <c r="AI26" s="41"/>
      <c r="AJ26" s="40"/>
      <c r="AK26" s="42"/>
      <c r="AL26" s="39"/>
    </row>
    <row r="27" spans="1:41" s="33" customFormat="1" ht="17.25" customHeight="1" x14ac:dyDescent="0.25">
      <c r="A27" s="34" t="s">
        <v>23</v>
      </c>
      <c r="B27" s="35">
        <f t="shared" si="4"/>
        <v>37</v>
      </c>
      <c r="C27" s="35">
        <f t="shared" si="5"/>
        <v>6</v>
      </c>
      <c r="D27" s="36">
        <f t="shared" si="6"/>
        <v>16.216216216216218</v>
      </c>
      <c r="E27" s="37">
        <v>6</v>
      </c>
      <c r="F27" s="37"/>
      <c r="G27" s="35">
        <f t="shared" si="7"/>
        <v>31</v>
      </c>
      <c r="H27" s="36">
        <f>G27/$B$27*100</f>
        <v>83.78378378378379</v>
      </c>
      <c r="I27" s="35">
        <v>20</v>
      </c>
      <c r="J27" s="38">
        <v>11</v>
      </c>
      <c r="K27" s="39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39"/>
      <c r="Z27" s="40"/>
      <c r="AA27" s="40"/>
      <c r="AB27" s="40"/>
      <c r="AC27" s="40"/>
      <c r="AD27" s="40"/>
      <c r="AE27" s="40"/>
      <c r="AF27" s="40"/>
      <c r="AG27" s="40"/>
      <c r="AH27" s="40"/>
      <c r="AI27" s="41"/>
      <c r="AJ27" s="40"/>
      <c r="AK27" s="42"/>
      <c r="AL27" s="39"/>
    </row>
    <row r="28" spans="1:41" s="33" customFormat="1" ht="17.25" customHeight="1" x14ac:dyDescent="0.25">
      <c r="A28" s="34" t="s">
        <v>24</v>
      </c>
      <c r="B28" s="35">
        <f t="shared" si="4"/>
        <v>87</v>
      </c>
      <c r="C28" s="35">
        <f t="shared" si="5"/>
        <v>26</v>
      </c>
      <c r="D28" s="36">
        <f t="shared" si="6"/>
        <v>29.885057471264371</v>
      </c>
      <c r="E28" s="37">
        <v>17</v>
      </c>
      <c r="F28" s="37">
        <v>9</v>
      </c>
      <c r="G28" s="35">
        <f t="shared" si="7"/>
        <v>61</v>
      </c>
      <c r="H28" s="36">
        <f>G28/$B$28*100</f>
        <v>70.114942528735639</v>
      </c>
      <c r="I28" s="35">
        <v>32</v>
      </c>
      <c r="J28" s="38">
        <v>29</v>
      </c>
      <c r="K28" s="39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39"/>
      <c r="Z28" s="40"/>
      <c r="AA28" s="40"/>
      <c r="AB28" s="40"/>
      <c r="AC28" s="40"/>
      <c r="AD28" s="40"/>
      <c r="AE28" s="40"/>
      <c r="AF28" s="40"/>
      <c r="AG28" s="40"/>
      <c r="AH28" s="40"/>
      <c r="AI28" s="41"/>
      <c r="AJ28" s="40"/>
      <c r="AK28" s="42"/>
      <c r="AL28" s="39"/>
    </row>
    <row r="29" spans="1:41" s="33" customFormat="1" ht="17.25" customHeight="1" x14ac:dyDescent="0.25">
      <c r="A29" s="34" t="s">
        <v>25</v>
      </c>
      <c r="B29" s="35">
        <f t="shared" si="4"/>
        <v>76</v>
      </c>
      <c r="C29" s="35">
        <f t="shared" si="5"/>
        <v>19</v>
      </c>
      <c r="D29" s="36">
        <f t="shared" si="6"/>
        <v>25</v>
      </c>
      <c r="E29" s="37">
        <v>11</v>
      </c>
      <c r="F29" s="37">
        <v>8</v>
      </c>
      <c r="G29" s="35">
        <f t="shared" si="7"/>
        <v>57</v>
      </c>
      <c r="H29" s="36">
        <f>G29/$B$29*100</f>
        <v>75</v>
      </c>
      <c r="I29" s="35">
        <v>38</v>
      </c>
      <c r="J29" s="38">
        <v>19</v>
      </c>
      <c r="K29" s="39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39"/>
      <c r="Z29" s="40"/>
      <c r="AA29" s="40"/>
      <c r="AB29" s="40"/>
      <c r="AC29" s="40"/>
      <c r="AD29" s="40"/>
      <c r="AE29" s="40"/>
      <c r="AF29" s="40"/>
      <c r="AG29" s="40"/>
      <c r="AH29" s="40"/>
      <c r="AI29" s="41"/>
      <c r="AJ29" s="40"/>
      <c r="AK29" s="42"/>
      <c r="AL29" s="39"/>
      <c r="AN29" s="33" t="s">
        <v>26</v>
      </c>
      <c r="AO29" s="33" t="s">
        <v>6</v>
      </c>
    </row>
    <row r="30" spans="1:41" s="33" customFormat="1" ht="17.25" customHeight="1" x14ac:dyDescent="0.25">
      <c r="A30" s="34" t="s">
        <v>27</v>
      </c>
      <c r="B30" s="35">
        <f t="shared" si="4"/>
        <v>187</v>
      </c>
      <c r="C30" s="35">
        <f t="shared" si="5"/>
        <v>65</v>
      </c>
      <c r="D30" s="36">
        <f t="shared" si="6"/>
        <v>34.759358288770052</v>
      </c>
      <c r="E30" s="37">
        <v>36</v>
      </c>
      <c r="F30" s="37">
        <v>29</v>
      </c>
      <c r="G30" s="35">
        <f t="shared" si="7"/>
        <v>122</v>
      </c>
      <c r="H30" s="36">
        <f>G30/$B$30*100</f>
        <v>65.240641711229955</v>
      </c>
      <c r="I30" s="35">
        <v>73</v>
      </c>
      <c r="J30" s="38">
        <v>49</v>
      </c>
      <c r="K30" s="39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39"/>
      <c r="Z30" s="40"/>
      <c r="AA30" s="40"/>
      <c r="AB30" s="40"/>
      <c r="AC30" s="40"/>
      <c r="AD30" s="40"/>
      <c r="AE30" s="40"/>
      <c r="AF30" s="40"/>
      <c r="AG30" s="40"/>
      <c r="AH30" s="40"/>
      <c r="AI30" s="41"/>
      <c r="AJ30" s="40"/>
      <c r="AK30" s="42"/>
      <c r="AL30" s="39"/>
      <c r="AM30" s="33" t="s">
        <v>28</v>
      </c>
      <c r="AN30" s="33">
        <v>337</v>
      </c>
      <c r="AO30" s="33">
        <v>635</v>
      </c>
    </row>
    <row r="31" spans="1:41" s="33" customFormat="1" ht="17.25" customHeight="1" x14ac:dyDescent="0.25">
      <c r="A31" s="34" t="s">
        <v>29</v>
      </c>
      <c r="B31" s="35">
        <f t="shared" si="4"/>
        <v>169</v>
      </c>
      <c r="C31" s="35">
        <f t="shared" si="5"/>
        <v>28</v>
      </c>
      <c r="D31" s="36">
        <f t="shared" si="6"/>
        <v>16.568047337278109</v>
      </c>
      <c r="E31" s="37">
        <v>14</v>
      </c>
      <c r="F31" s="37">
        <v>14</v>
      </c>
      <c r="G31" s="35">
        <f t="shared" si="7"/>
        <v>141</v>
      </c>
      <c r="H31" s="36">
        <f>G31/$B$31*100</f>
        <v>83.431952662721898</v>
      </c>
      <c r="I31" s="35">
        <v>80</v>
      </c>
      <c r="J31" s="38">
        <v>61</v>
      </c>
      <c r="K31" s="39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39"/>
      <c r="Z31" s="40"/>
      <c r="AA31" s="40"/>
      <c r="AB31" s="40"/>
      <c r="AC31" s="40"/>
      <c r="AD31" s="40"/>
      <c r="AE31" s="40"/>
      <c r="AF31" s="40"/>
      <c r="AG31" s="40"/>
      <c r="AH31" s="40"/>
      <c r="AI31" s="41"/>
      <c r="AJ31" s="40"/>
      <c r="AK31" s="42"/>
      <c r="AL31" s="39"/>
      <c r="AM31" s="33" t="s">
        <v>30</v>
      </c>
      <c r="AN31" s="33">
        <v>208</v>
      </c>
      <c r="AO31" s="33">
        <v>593</v>
      </c>
    </row>
    <row r="32" spans="1:41" s="33" customFormat="1" ht="17.25" customHeight="1" x14ac:dyDescent="0.25">
      <c r="A32" s="34" t="s">
        <v>31</v>
      </c>
      <c r="B32" s="35">
        <f>C32+G32</f>
        <v>140</v>
      </c>
      <c r="C32" s="35">
        <f t="shared" si="5"/>
        <v>33</v>
      </c>
      <c r="D32" s="36">
        <f t="shared" si="6"/>
        <v>23.571428571428569</v>
      </c>
      <c r="E32" s="37">
        <v>26</v>
      </c>
      <c r="F32" s="37">
        <v>7</v>
      </c>
      <c r="G32" s="35">
        <f t="shared" si="7"/>
        <v>107</v>
      </c>
      <c r="H32" s="36">
        <f>G32/$B$32*100</f>
        <v>76.428571428571416</v>
      </c>
      <c r="I32" s="35">
        <v>60</v>
      </c>
      <c r="J32" s="38">
        <v>47</v>
      </c>
      <c r="K32" s="39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39"/>
      <c r="Z32" s="40"/>
      <c r="AA32" s="40"/>
      <c r="AB32" s="40"/>
      <c r="AC32" s="40"/>
      <c r="AD32" s="40"/>
      <c r="AE32" s="40"/>
      <c r="AF32" s="40"/>
      <c r="AG32" s="40"/>
      <c r="AH32" s="40"/>
      <c r="AI32" s="41"/>
      <c r="AJ32" s="40"/>
      <c r="AK32" s="42"/>
      <c r="AL32" s="39"/>
      <c r="AN32" s="33">
        <f>SUM(AN30:AN31)</f>
        <v>545</v>
      </c>
      <c r="AO32" s="33">
        <f>SUM(AO30:AO31)</f>
        <v>1228</v>
      </c>
    </row>
    <row r="33" spans="1:38" s="33" customFormat="1" ht="15.75" x14ac:dyDescent="0.25">
      <c r="A33" s="46"/>
      <c r="B33" s="47"/>
      <c r="C33" s="47"/>
      <c r="D33" s="48"/>
      <c r="E33" s="49"/>
      <c r="F33" s="49"/>
      <c r="G33" s="47"/>
      <c r="H33" s="48"/>
      <c r="I33" s="47"/>
      <c r="J33" s="50"/>
      <c r="K33" s="42"/>
      <c r="L33" s="91"/>
      <c r="M33" s="91"/>
      <c r="N33" s="91"/>
      <c r="O33" s="91"/>
      <c r="P33" s="91"/>
      <c r="Q33" s="91"/>
      <c r="R33" s="91"/>
      <c r="S33" s="91"/>
      <c r="T33" s="95"/>
      <c r="U33" s="95"/>
      <c r="V33" s="95"/>
      <c r="W33" s="95"/>
      <c r="X33" s="95"/>
      <c r="Y33" s="42"/>
      <c r="Z33" s="40"/>
      <c r="AA33" s="40"/>
      <c r="AB33" s="40"/>
      <c r="AC33" s="40"/>
      <c r="AD33" s="40"/>
      <c r="AE33" s="40"/>
      <c r="AF33" s="40"/>
      <c r="AG33" s="40"/>
      <c r="AH33" s="40"/>
      <c r="AI33" s="41"/>
      <c r="AJ33" s="40"/>
      <c r="AK33" s="42"/>
      <c r="AL33" s="39"/>
    </row>
    <row r="34" spans="1:38" ht="14.25" customHeight="1" x14ac:dyDescent="0.2">
      <c r="A34" s="51" t="s">
        <v>32</v>
      </c>
      <c r="B34" s="51"/>
      <c r="C34" s="51"/>
      <c r="D34" s="51"/>
      <c r="E34" s="51"/>
      <c r="F34" s="51"/>
      <c r="G34" s="51"/>
      <c r="H34" s="51"/>
      <c r="I34" s="51"/>
      <c r="J34" s="52"/>
      <c r="K34" s="5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53"/>
    </row>
    <row r="35" spans="1:38" ht="13.5" customHeight="1" x14ac:dyDescent="0.2">
      <c r="A35" s="51" t="s">
        <v>33</v>
      </c>
      <c r="B35" s="51"/>
      <c r="C35" s="51"/>
      <c r="D35" s="51"/>
      <c r="E35" s="51"/>
      <c r="F35" s="51"/>
      <c r="G35" s="51"/>
      <c r="H35" s="51"/>
      <c r="I35" s="51"/>
      <c r="J35" s="51"/>
      <c r="K35" s="55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55"/>
    </row>
    <row r="36" spans="1:38" x14ac:dyDescent="0.3">
      <c r="K36" s="23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23"/>
    </row>
    <row r="48" spans="1:38" x14ac:dyDescent="0.3">
      <c r="AL48" s="26"/>
    </row>
  </sheetData>
  <mergeCells count="29">
    <mergeCell ref="A1:J1"/>
    <mergeCell ref="A2:J2"/>
    <mergeCell ref="A3:J3"/>
    <mergeCell ref="A4:J4"/>
    <mergeCell ref="Q10:Q11"/>
    <mergeCell ref="R10:S10"/>
    <mergeCell ref="A5:J5"/>
    <mergeCell ref="A6:J6"/>
    <mergeCell ref="A8:A11"/>
    <mergeCell ref="B8:J8"/>
    <mergeCell ref="B9:B11"/>
    <mergeCell ref="C9:F9"/>
    <mergeCell ref="G9:J9"/>
    <mergeCell ref="Z9:AK9"/>
    <mergeCell ref="C10:C11"/>
    <mergeCell ref="D10:D11"/>
    <mergeCell ref="E10:F10"/>
    <mergeCell ref="G10:G11"/>
    <mergeCell ref="H10:H11"/>
    <mergeCell ref="I10:J10"/>
    <mergeCell ref="Z10:Z11"/>
    <mergeCell ref="AI10:AI11"/>
    <mergeCell ref="AJ10:AK10"/>
    <mergeCell ref="L9:L11"/>
    <mergeCell ref="M9:M11"/>
    <mergeCell ref="N9:P9"/>
    <mergeCell ref="Q9:S9"/>
    <mergeCell ref="N10:N11"/>
    <mergeCell ref="O10:P10"/>
  </mergeCells>
  <printOptions horizontalCentered="1"/>
  <pageMargins left="0.23622047244094491" right="0.23622047244094491" top="0.59055118110236227" bottom="0.55118110236220474" header="0.31496062992125984" footer="0.31496062992125984"/>
  <pageSetup scale="66" firstPageNumber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63F1AC4F304B42B3941098A75A78F0" ma:contentTypeVersion="13" ma:contentTypeDescription="Crear nuevo documento." ma:contentTypeScope="" ma:versionID="7224b119e6a0de9f88426344e8ed3ac9">
  <xsd:schema xmlns:xsd="http://www.w3.org/2001/XMLSchema" xmlns:xs="http://www.w3.org/2001/XMLSchema" xmlns:p="http://schemas.microsoft.com/office/2006/metadata/properties" xmlns:ns2="62f58b04-9c33-490c-ba7e-c6fd6f91e41a" xmlns:ns3="2e95bf99-24e0-4882-8195-e9d4d8693026" targetNamespace="http://schemas.microsoft.com/office/2006/metadata/properties" ma:root="true" ma:fieldsID="b21648e8ee46641aae5b5393295efdba" ns2:_="" ns3:_="">
    <xsd:import namespace="62f58b04-9c33-490c-ba7e-c6fd6f91e41a"/>
    <xsd:import namespace="2e95bf99-24e0-4882-8195-e9d4d86930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f58b04-9c33-490c-ba7e-c6fd6f91e4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5bf99-24e0-4882-8195-e9d4d869302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2617DF-0501-42BA-AB17-D774F34829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97E0B5-62CD-401E-AB12-37150B4DDA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f58b04-9c33-490c-ba7e-c6fd6f91e41a"/>
    <ds:schemaRef ds:uri="2e95bf99-24e0-4882-8195-e9d4d86930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71D49C-D3DE-423B-A537-C85CD84FB387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62f58b04-9c33-490c-ba7e-c6fd6f91e41a"/>
    <ds:schemaRef ds:uri="http://purl.org/dc/dcmitype/"/>
    <ds:schemaRef ds:uri="http://schemas.microsoft.com/office/2006/documentManagement/types"/>
    <ds:schemaRef ds:uri="2e95bf99-24e0-4882-8195-e9d4d869302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 QUINTERO</dc:creator>
  <cp:keywords/>
  <dc:description/>
  <cp:lastModifiedBy>ADYS ARROCHA</cp:lastModifiedBy>
  <cp:revision/>
  <cp:lastPrinted>2022-11-25T20:59:45Z</cp:lastPrinted>
  <dcterms:created xsi:type="dcterms:W3CDTF">2022-02-02T18:53:33Z</dcterms:created>
  <dcterms:modified xsi:type="dcterms:W3CDTF">2022-11-25T21:00:25Z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0x0101000563F1AC4F304B42B3941098A75A78F0</vt:lpwstr>
  </property>
</Properties>
</file>