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\"/>
    </mc:Choice>
  </mc:AlternateContent>
  <xr:revisionPtr revIDLastSave="0" documentId="13_ncr:1_{D5E8085F-A9EC-401B-9FBD-93FE3A2D2729}" xr6:coauthVersionLast="47" xr6:coauthVersionMax="47" xr10:uidLastSave="{00000000-0000-0000-0000-000000000000}"/>
  <bookViews>
    <workbookView xWindow="-120" yWindow="-120" windowWidth="29040" windowHeight="15840" xr2:uid="{3E0862A7-C736-4CFF-8D34-D08B41C989E8}"/>
  </bookViews>
  <sheets>
    <sheet name="Matrícula-Bocas-2005-2023" sheetId="1" r:id="rId1"/>
  </sheets>
  <definedNames>
    <definedName name="_1Excel_BuiltIn_Print_Area_1_1">"$#REF!.$A$4:$AA$106"</definedName>
    <definedName name="_1Excel_BuiltIn_Print_Area_1_1_1">#REF!</definedName>
    <definedName name="_1Excel_BuiltIn_Print_Area_1_1_1_1">#REF!</definedName>
    <definedName name="_2Excel_BuiltIn_Print_Area_1_1_1_1">#REF!</definedName>
    <definedName name="A_impresión_IM_1">#REF!</definedName>
    <definedName name="_xlnm.Print_Area" localSheetId="0">'Matrícula-Bocas-2005-2023'!$A$1:$T$92</definedName>
    <definedName name="Excel_BuiltIn_Print_Area_1" localSheetId="0">"$#REF!.$B$6:$V$40"</definedName>
    <definedName name="Excel_BuiltIn_Print_Area_1">#REF!</definedName>
    <definedName name="Excel_BuiltIn_Print_Area_1_1">#REF!</definedName>
    <definedName name="Excel_BuiltIn_Print_Area_1_1_1">#REF!</definedName>
    <definedName name="MAAZI">#REF!</definedName>
    <definedName name="MAAZII">"$HIMATARO.$#REF!$#REF!:$#REF!$#REF!"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9" i="1" l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C15" i="1" s="1"/>
  <c r="C14" i="1" s="1"/>
  <c r="B89" i="1"/>
  <c r="B15" i="1" s="1"/>
  <c r="B14" i="1" s="1"/>
  <c r="T87" i="1"/>
  <c r="S87" i="1"/>
  <c r="S85" i="1" s="1"/>
  <c r="R87" i="1"/>
  <c r="R85" i="1" s="1"/>
  <c r="Q87" i="1"/>
  <c r="P87" i="1"/>
  <c r="O87" i="1"/>
  <c r="N87" i="1"/>
  <c r="M87" i="1"/>
  <c r="L87" i="1"/>
  <c r="K87" i="1"/>
  <c r="K85" i="1" s="1"/>
  <c r="J87" i="1"/>
  <c r="I87" i="1"/>
  <c r="H87" i="1"/>
  <c r="G87" i="1"/>
  <c r="F87" i="1"/>
  <c r="E87" i="1"/>
  <c r="D87" i="1"/>
  <c r="C87" i="1"/>
  <c r="C85" i="1" s="1"/>
  <c r="B87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T75" i="1"/>
  <c r="S75" i="1"/>
  <c r="R75" i="1"/>
  <c r="Q75" i="1"/>
  <c r="P75" i="1"/>
  <c r="O75" i="1"/>
  <c r="N75" i="1"/>
  <c r="M75" i="1"/>
  <c r="M73" i="1" s="1"/>
  <c r="L75" i="1"/>
  <c r="K75" i="1"/>
  <c r="J75" i="1"/>
  <c r="I75" i="1"/>
  <c r="H75" i="1"/>
  <c r="G75" i="1"/>
  <c r="F75" i="1"/>
  <c r="E75" i="1"/>
  <c r="D75" i="1"/>
  <c r="C75" i="1"/>
  <c r="B75" i="1"/>
  <c r="T70" i="1"/>
  <c r="S70" i="1"/>
  <c r="S68" i="1" s="1"/>
  <c r="R70" i="1"/>
  <c r="R68" i="1" s="1"/>
  <c r="Q70" i="1"/>
  <c r="Q68" i="1" s="1"/>
  <c r="P70" i="1"/>
  <c r="P68" i="1" s="1"/>
  <c r="O70" i="1"/>
  <c r="O68" i="1" s="1"/>
  <c r="N70" i="1"/>
  <c r="N68" i="1" s="1"/>
  <c r="M70" i="1"/>
  <c r="M68" i="1" s="1"/>
  <c r="L70" i="1"/>
  <c r="L68" i="1" s="1"/>
  <c r="K70" i="1"/>
  <c r="K68" i="1" s="1"/>
  <c r="J70" i="1"/>
  <c r="J68" i="1" s="1"/>
  <c r="I70" i="1"/>
  <c r="I68" i="1" s="1"/>
  <c r="H70" i="1"/>
  <c r="H68" i="1" s="1"/>
  <c r="G70" i="1"/>
  <c r="F70" i="1"/>
  <c r="F68" i="1" s="1"/>
  <c r="E70" i="1"/>
  <c r="E68" i="1" s="1"/>
  <c r="D70" i="1"/>
  <c r="D68" i="1" s="1"/>
  <c r="C70" i="1"/>
  <c r="C68" i="1" s="1"/>
  <c r="B70" i="1"/>
  <c r="B68" i="1" s="1"/>
  <c r="T68" i="1"/>
  <c r="G68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56" i="1"/>
  <c r="S56" i="1"/>
  <c r="R56" i="1"/>
  <c r="Q56" i="1"/>
  <c r="P56" i="1"/>
  <c r="O56" i="1"/>
  <c r="N56" i="1"/>
  <c r="N15" i="1" s="1"/>
  <c r="N14" i="1" s="1"/>
  <c r="M56" i="1"/>
  <c r="L56" i="1"/>
  <c r="K56" i="1"/>
  <c r="J56" i="1"/>
  <c r="I56" i="1"/>
  <c r="H56" i="1"/>
  <c r="H15" i="1" s="1"/>
  <c r="H14" i="1" s="1"/>
  <c r="G56" i="1"/>
  <c r="G15" i="1" s="1"/>
  <c r="G14" i="1" s="1"/>
  <c r="F56" i="1"/>
  <c r="F15" i="1" s="1"/>
  <c r="F14" i="1" s="1"/>
  <c r="E56" i="1"/>
  <c r="D56" i="1"/>
  <c r="C56" i="1"/>
  <c r="B56" i="1"/>
  <c r="T54" i="1"/>
  <c r="S54" i="1"/>
  <c r="R54" i="1"/>
  <c r="Q54" i="1"/>
  <c r="Q13" i="1" s="1"/>
  <c r="Q12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T43" i="1"/>
  <c r="T39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39" i="1" s="1"/>
  <c r="C43" i="1"/>
  <c r="C39" i="1" s="1"/>
  <c r="B43" i="1"/>
  <c r="B39" i="1" s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T15" i="1"/>
  <c r="T14" i="1" s="1"/>
  <c r="R15" i="1"/>
  <c r="R14" i="1" s="1"/>
  <c r="P15" i="1"/>
  <c r="P14" i="1" s="1"/>
  <c r="G13" i="1" l="1"/>
  <c r="G12" i="1" s="1"/>
  <c r="L39" i="1"/>
  <c r="Q39" i="1"/>
  <c r="K15" i="1"/>
  <c r="K14" i="1" s="1"/>
  <c r="S15" i="1"/>
  <c r="S14" i="1" s="1"/>
  <c r="D19" i="1"/>
  <c r="D16" i="1" s="1"/>
  <c r="E85" i="1"/>
  <c r="M85" i="1"/>
  <c r="J15" i="1"/>
  <c r="J14" i="1" s="1"/>
  <c r="D18" i="1"/>
  <c r="I19" i="1"/>
  <c r="D15" i="1"/>
  <c r="D14" i="1" s="1"/>
  <c r="L15" i="1"/>
  <c r="L14" i="1" s="1"/>
  <c r="O13" i="1"/>
  <c r="O12" i="1" s="1"/>
  <c r="C13" i="1"/>
  <c r="C12" i="1" s="1"/>
  <c r="K13" i="1"/>
  <c r="K12" i="1" s="1"/>
  <c r="S13" i="1"/>
  <c r="S12" i="1" s="1"/>
  <c r="B19" i="1"/>
  <c r="J19" i="1"/>
  <c r="R19" i="1"/>
  <c r="F39" i="1"/>
  <c r="N39" i="1"/>
  <c r="B85" i="1"/>
  <c r="J85" i="1"/>
  <c r="I13" i="1"/>
  <c r="I12" i="1" s="1"/>
  <c r="K18" i="1"/>
  <c r="P19" i="1"/>
  <c r="N85" i="1"/>
  <c r="E23" i="1"/>
  <c r="M23" i="1"/>
  <c r="G18" i="1"/>
  <c r="O18" i="1"/>
  <c r="L19" i="1"/>
  <c r="T19" i="1"/>
  <c r="I21" i="1"/>
  <c r="I20" i="1" s="1"/>
  <c r="Q21" i="1"/>
  <c r="Q20" i="1" s="1"/>
  <c r="R73" i="1"/>
  <c r="S21" i="1"/>
  <c r="S20" i="1" s="1"/>
  <c r="K39" i="1"/>
  <c r="R21" i="1"/>
  <c r="R20" i="1" s="1"/>
  <c r="B13" i="1"/>
  <c r="B12" i="1" s="1"/>
  <c r="B10" i="1" s="1"/>
  <c r="J13" i="1"/>
  <c r="J12" i="1" s="1"/>
  <c r="E13" i="1"/>
  <c r="E12" i="1" s="1"/>
  <c r="F13" i="1"/>
  <c r="F12" i="1" s="1"/>
  <c r="N13" i="1"/>
  <c r="N12" i="1" s="1"/>
  <c r="H18" i="1"/>
  <c r="E19" i="1"/>
  <c r="M19" i="1"/>
  <c r="E18" i="1"/>
  <c r="M18" i="1"/>
  <c r="S39" i="1"/>
  <c r="O19" i="1"/>
  <c r="Q85" i="1"/>
  <c r="C18" i="1"/>
  <c r="H19" i="1"/>
  <c r="H16" i="1" s="1"/>
  <c r="H39" i="1"/>
  <c r="E21" i="1"/>
  <c r="E20" i="1" s="1"/>
  <c r="M21" i="1"/>
  <c r="M20" i="1" s="1"/>
  <c r="B52" i="1"/>
  <c r="J52" i="1"/>
  <c r="R13" i="1"/>
  <c r="R12" i="1" s="1"/>
  <c r="O52" i="1"/>
  <c r="L18" i="1"/>
  <c r="L16" i="1" s="1"/>
  <c r="F21" i="1"/>
  <c r="F20" i="1" s="1"/>
  <c r="N21" i="1"/>
  <c r="N20" i="1" s="1"/>
  <c r="I85" i="1"/>
  <c r="T18" i="1"/>
  <c r="I39" i="1"/>
  <c r="F85" i="1"/>
  <c r="G21" i="1"/>
  <c r="G20" i="1" s="1"/>
  <c r="O39" i="1"/>
  <c r="G85" i="1"/>
  <c r="O85" i="1"/>
  <c r="B18" i="1"/>
  <c r="B16" i="1" s="1"/>
  <c r="J18" i="1"/>
  <c r="J16" i="1" s="1"/>
  <c r="R23" i="1"/>
  <c r="G23" i="1"/>
  <c r="D21" i="1"/>
  <c r="D20" i="1" s="1"/>
  <c r="L21" i="1"/>
  <c r="L20" i="1" s="1"/>
  <c r="T21" i="1"/>
  <c r="T20" i="1" s="1"/>
  <c r="S18" i="1"/>
  <c r="P39" i="1"/>
  <c r="O23" i="1"/>
  <c r="I23" i="1"/>
  <c r="Q23" i="1"/>
  <c r="E73" i="1"/>
  <c r="G73" i="1"/>
  <c r="O73" i="1"/>
  <c r="Q19" i="1"/>
  <c r="M13" i="1"/>
  <c r="M12" i="1" s="1"/>
  <c r="J39" i="1"/>
  <c r="R39" i="1"/>
  <c r="E52" i="1"/>
  <c r="M52" i="1"/>
  <c r="G39" i="1"/>
  <c r="C21" i="1"/>
  <c r="C20" i="1" s="1"/>
  <c r="K21" i="1"/>
  <c r="K20" i="1" s="1"/>
  <c r="O15" i="1"/>
  <c r="O14" i="1" s="1"/>
  <c r="B73" i="1"/>
  <c r="J73" i="1"/>
  <c r="B23" i="1"/>
  <c r="O16" i="1"/>
  <c r="R52" i="1"/>
  <c r="R10" i="1" s="1"/>
  <c r="G52" i="1"/>
  <c r="O21" i="1"/>
  <c r="O20" i="1" s="1"/>
  <c r="P18" i="1"/>
  <c r="B21" i="1"/>
  <c r="B20" i="1" s="1"/>
  <c r="J21" i="1"/>
  <c r="J20" i="1" s="1"/>
  <c r="G19" i="1"/>
  <c r="G16" i="1" s="1"/>
  <c r="C73" i="1"/>
  <c r="K73" i="1"/>
  <c r="S73" i="1"/>
  <c r="H73" i="1"/>
  <c r="P73" i="1"/>
  <c r="H13" i="1"/>
  <c r="H12" i="1" s="1"/>
  <c r="P13" i="1"/>
  <c r="P12" i="1" s="1"/>
  <c r="E39" i="1"/>
  <c r="D73" i="1"/>
  <c r="L73" i="1"/>
  <c r="T73" i="1"/>
  <c r="I18" i="1"/>
  <c r="I16" i="1" s="1"/>
  <c r="Q18" i="1"/>
  <c r="F73" i="1"/>
  <c r="N73" i="1"/>
  <c r="R18" i="1"/>
  <c r="R16" i="1" s="1"/>
  <c r="D23" i="1"/>
  <c r="L23" i="1"/>
  <c r="L10" i="1" s="1"/>
  <c r="T23" i="1"/>
  <c r="F23" i="1"/>
  <c r="N23" i="1"/>
  <c r="C23" i="1"/>
  <c r="K23" i="1"/>
  <c r="S23" i="1"/>
  <c r="H21" i="1"/>
  <c r="H20" i="1" s="1"/>
  <c r="P21" i="1"/>
  <c r="P20" i="1" s="1"/>
  <c r="D52" i="1"/>
  <c r="L52" i="1"/>
  <c r="T52" i="1"/>
  <c r="I15" i="1"/>
  <c r="I14" i="1" s="1"/>
  <c r="Q15" i="1"/>
  <c r="Q14" i="1" s="1"/>
  <c r="F52" i="1"/>
  <c r="N52" i="1"/>
  <c r="C52" i="1"/>
  <c r="K52" i="1"/>
  <c r="S52" i="1"/>
  <c r="H52" i="1"/>
  <c r="P52" i="1"/>
  <c r="P16" i="1"/>
  <c r="J23" i="1"/>
  <c r="J10" i="1" s="1"/>
  <c r="E16" i="1"/>
  <c r="D85" i="1"/>
  <c r="L85" i="1"/>
  <c r="T85" i="1"/>
  <c r="M39" i="1"/>
  <c r="E15" i="1"/>
  <c r="E14" i="1" s="1"/>
  <c r="M15" i="1"/>
  <c r="M14" i="1" s="1"/>
  <c r="H23" i="1"/>
  <c r="P23" i="1"/>
  <c r="D13" i="1"/>
  <c r="D12" i="1" s="1"/>
  <c r="L13" i="1"/>
  <c r="L12" i="1" s="1"/>
  <c r="T13" i="1"/>
  <c r="T12" i="1" s="1"/>
  <c r="I52" i="1"/>
  <c r="Q52" i="1"/>
  <c r="I73" i="1"/>
  <c r="Q73" i="1"/>
  <c r="F18" i="1"/>
  <c r="N18" i="1"/>
  <c r="C19" i="1"/>
  <c r="K19" i="1"/>
  <c r="K16" i="1" s="1"/>
  <c r="S19" i="1"/>
  <c r="H85" i="1"/>
  <c r="P85" i="1"/>
  <c r="F19" i="1"/>
  <c r="N19" i="1"/>
  <c r="G10" i="1" l="1"/>
  <c r="C16" i="1"/>
  <c r="T10" i="1"/>
  <c r="T16" i="1"/>
  <c r="M16" i="1"/>
  <c r="O10" i="1"/>
  <c r="N10" i="1"/>
  <c r="D10" i="1"/>
  <c r="C10" i="1"/>
  <c r="S16" i="1"/>
  <c r="I10" i="1"/>
  <c r="M10" i="1"/>
  <c r="S10" i="1"/>
  <c r="E10" i="1"/>
  <c r="K10" i="1"/>
  <c r="Q16" i="1"/>
  <c r="F16" i="1"/>
  <c r="P10" i="1"/>
  <c r="F10" i="1"/>
  <c r="N16" i="1"/>
  <c r="Q10" i="1"/>
  <c r="H10" i="1"/>
</calcChain>
</file>

<file path=xl/sharedStrings.xml><?xml version="1.0" encoding="utf-8"?>
<sst xmlns="http://schemas.openxmlformats.org/spreadsheetml/2006/main" count="75" uniqueCount="60">
  <si>
    <t>UNIVERSIDAD TECNOLÓGICA DE PANAMÁ</t>
  </si>
  <si>
    <t>DIRECCIÓN GENERAL DE PLANIFICACIÓN UNIVERSITARIA</t>
  </si>
  <si>
    <t>DEPARTAMENTO DE ESTADÍSTICA E INDICADORES</t>
  </si>
  <si>
    <t>MATRÍCULA DEL CENTRO REGIONAL DE BOCAS DEL TORO, SEGÚN FACULTAD Y CARRERA/PROGRAMA:</t>
  </si>
  <si>
    <t xml:space="preserve"> AÑOS 2005-2023 </t>
  </si>
  <si>
    <t>Facultad y Carrera/Programa</t>
  </si>
  <si>
    <t>TOTAL</t>
  </si>
  <si>
    <t>Total de Maestría</t>
  </si>
  <si>
    <t xml:space="preserve">      Maestría</t>
  </si>
  <si>
    <t xml:space="preserve">Total de Postgrado </t>
  </si>
  <si>
    <t xml:space="preserve">      Postgrado </t>
  </si>
  <si>
    <t>Total de Licenciatura</t>
  </si>
  <si>
    <t xml:space="preserve">      Licenciatura en Ingeniería</t>
  </si>
  <si>
    <t xml:space="preserve">      Licenciatura </t>
  </si>
  <si>
    <t xml:space="preserve">      Licenciatura en Tecnología</t>
  </si>
  <si>
    <t>Total de Técnico</t>
  </si>
  <si>
    <t xml:space="preserve">      Técnico en Ingeniería </t>
  </si>
  <si>
    <t xml:space="preserve"> </t>
  </si>
  <si>
    <t>FACULTAD DE INGENIERÍA CIVIL</t>
  </si>
  <si>
    <t>Maestría en</t>
  </si>
  <si>
    <t xml:space="preserve">      Ingeniería Ambiental</t>
  </si>
  <si>
    <t>Licenciatura en Ingeniería</t>
  </si>
  <si>
    <t xml:space="preserve">     Ambiental </t>
  </si>
  <si>
    <t>Licenciatura en</t>
  </si>
  <si>
    <t xml:space="preserve">     Edificaciones</t>
  </si>
  <si>
    <t xml:space="preserve">     Saneamiento y Ambiente</t>
  </si>
  <si>
    <t xml:space="preserve">     Topografía</t>
  </si>
  <si>
    <t>Licenciatura en Tecnología de</t>
  </si>
  <si>
    <t>Técnico en Ingeniería con esp. en</t>
  </si>
  <si>
    <t>FACULTAD DE INGENIERÍA ELÉCTRICA</t>
  </si>
  <si>
    <t xml:space="preserve">      Sistemas Eléctricos y Automatización</t>
  </si>
  <si>
    <t xml:space="preserve">      Electricidad</t>
  </si>
  <si>
    <t xml:space="preserve">      Sistemas Eléctricos</t>
  </si>
  <si>
    <t xml:space="preserve"> AÑOS 2005-2023 (Conclusión)</t>
  </si>
  <si>
    <t>FACULTAD DE INGENIERÍA INDUSTRIAL</t>
  </si>
  <si>
    <t xml:space="preserve">     Dirección de Negocios con esp. en Gerencia de Recursos Humanos</t>
  </si>
  <si>
    <t>Postgrado en</t>
  </si>
  <si>
    <t xml:space="preserve">     Alta Gerencia</t>
  </si>
  <si>
    <t xml:space="preserve">     Gestión Administrativa</t>
  </si>
  <si>
    <t xml:space="preserve">     Gestión de la Producción Industrial</t>
  </si>
  <si>
    <t xml:space="preserve">     Recursos Humanos y Gestión de la Productividad</t>
  </si>
  <si>
    <t>Licenciatura en Tecnología</t>
  </si>
  <si>
    <t xml:space="preserve">     Administrativa </t>
  </si>
  <si>
    <t xml:space="preserve">     Industrial </t>
  </si>
  <si>
    <t xml:space="preserve">     Tecnología Industrial</t>
  </si>
  <si>
    <t>FACULTAD DE INGENIERÍA MECÁNICA</t>
  </si>
  <si>
    <t xml:space="preserve">Licenciatura en Ingeniería en </t>
  </si>
  <si>
    <t xml:space="preserve">      Mantenimiento</t>
  </si>
  <si>
    <t>FACULTAD DE INGENIERÍA DE SISTEMAS COMPUTACIONALES</t>
  </si>
  <si>
    <t xml:space="preserve">      Informática Educativa</t>
  </si>
  <si>
    <t xml:space="preserve">     Desarrollo de Software (1)</t>
  </si>
  <si>
    <t xml:space="preserve">     Desarrollo y Gestión de Software </t>
  </si>
  <si>
    <t xml:space="preserve">     Informática Aplicada a la Educación</t>
  </si>
  <si>
    <t xml:space="preserve">     Redes Informáticas</t>
  </si>
  <si>
    <t xml:space="preserve">     Programación y Análisis de Sistemas</t>
  </si>
  <si>
    <t>FACULTAD DE CIENCIAS Y TECNOLOGÍA</t>
  </si>
  <si>
    <t xml:space="preserve">      Docencia Superior con esp. en Tecnología y Didáctica Educativa</t>
  </si>
  <si>
    <t xml:space="preserve">      Docencia Superior</t>
  </si>
  <si>
    <t xml:space="preserve">(1) Carrera en transición 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</si>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</sst>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64" fontId="3" fillId="0" borderId="0"/>
    <xf numFmtId="0" fontId="8" fillId="0" borderId="0"/>
    <xf numFmtId="165" fontId="3" fillId="0" borderId="0"/>
  </cellStyleXfs>
  <cellXfs count="78">
    <xf numFmtId="0" fontId="0" fillId="0" borderId="0" xfId="0"/>
    <xf numFmtId="164" fontId="5" fillId="0" borderId="0" xfId="1" applyFont="1"/>
    <xf numFmtId="164" fontId="6" fillId="0" borderId="0" xfId="1" applyFont="1"/>
    <xf numFmtId="164" fontId="7" fillId="2" borderId="1" xfId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5" fillId="0" borderId="0" xfId="2" applyFont="1"/>
    <xf numFmtId="0" fontId="2" fillId="3" borderId="4" xfId="2" applyFont="1" applyFill="1" applyBorder="1" applyAlignment="1">
      <alignment horizontal="center" vertical="center"/>
    </xf>
    <xf numFmtId="3" fontId="2" fillId="3" borderId="5" xfId="2" applyNumberFormat="1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2" fillId="3" borderId="6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3" fontId="5" fillId="0" borderId="5" xfId="2" applyNumberFormat="1" applyFont="1" applyBorder="1"/>
    <xf numFmtId="3" fontId="5" fillId="0" borderId="6" xfId="2" applyNumberFormat="1" applyFont="1" applyBorder="1"/>
    <xf numFmtId="164" fontId="9" fillId="0" borderId="4" xfId="1" applyFont="1" applyBorder="1"/>
    <xf numFmtId="3" fontId="10" fillId="0" borderId="5" xfId="2" applyNumberFormat="1" applyFont="1" applyBorder="1"/>
    <xf numFmtId="3" fontId="10" fillId="0" borderId="6" xfId="2" applyNumberFormat="1" applyFont="1" applyBorder="1"/>
    <xf numFmtId="0" fontId="10" fillId="0" borderId="0" xfId="2" applyFont="1"/>
    <xf numFmtId="164" fontId="11" fillId="0" borderId="4" xfId="1" applyFont="1" applyBorder="1"/>
    <xf numFmtId="3" fontId="5" fillId="0" borderId="5" xfId="1" applyNumberFormat="1" applyFont="1" applyBorder="1"/>
    <xf numFmtId="3" fontId="5" fillId="0" borderId="6" xfId="1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164" fontId="10" fillId="0" borderId="0" xfId="1" applyFont="1"/>
    <xf numFmtId="164" fontId="9" fillId="0" borderId="4" xfId="1" applyFont="1" applyBorder="1" applyAlignment="1">
      <alignment horizontal="left"/>
    </xf>
    <xf numFmtId="164" fontId="11" fillId="0" borderId="4" xfId="1" applyFont="1" applyBorder="1" applyAlignment="1">
      <alignment horizontal="left"/>
    </xf>
    <xf numFmtId="0" fontId="2" fillId="4" borderId="4" xfId="2" applyFont="1" applyFill="1" applyBorder="1" applyAlignment="1">
      <alignment vertical="center"/>
    </xf>
    <xf numFmtId="0" fontId="2" fillId="4" borderId="5" xfId="2" applyFont="1" applyFill="1" applyBorder="1" applyAlignment="1">
      <alignment vertical="center"/>
    </xf>
    <xf numFmtId="0" fontId="2" fillId="4" borderId="6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165" fontId="10" fillId="5" borderId="4" xfId="3" applyFont="1" applyFill="1" applyBorder="1" applyAlignment="1">
      <alignment vertical="center"/>
    </xf>
    <xf numFmtId="165" fontId="5" fillId="5" borderId="4" xfId="3" applyFont="1" applyFill="1" applyBorder="1" applyAlignment="1">
      <alignment vertical="center"/>
    </xf>
    <xf numFmtId="0" fontId="10" fillId="0" borderId="4" xfId="2" applyFont="1" applyBorder="1"/>
    <xf numFmtId="0" fontId="10" fillId="0" borderId="5" xfId="2" applyFont="1" applyBorder="1"/>
    <xf numFmtId="0" fontId="10" fillId="0" borderId="6" xfId="2" applyFont="1" applyBorder="1"/>
    <xf numFmtId="0" fontId="1" fillId="0" borderId="5" xfId="0" applyFont="1" applyBorder="1"/>
    <xf numFmtId="0" fontId="5" fillId="6" borderId="4" xfId="2" applyFont="1" applyFill="1" applyBorder="1"/>
    <xf numFmtId="0" fontId="2" fillId="7" borderId="4" xfId="2" applyFont="1" applyFill="1" applyBorder="1" applyAlignment="1">
      <alignment vertical="center"/>
    </xf>
    <xf numFmtId="0" fontId="2" fillId="7" borderId="5" xfId="2" applyFont="1" applyFill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5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0" xfId="2" applyFont="1" applyAlignment="1">
      <alignment horizontal="center"/>
    </xf>
    <xf numFmtId="0" fontId="10" fillId="8" borderId="4" xfId="2" applyFont="1" applyFill="1" applyBorder="1" applyAlignment="1">
      <alignment vertical="center"/>
    </xf>
    <xf numFmtId="0" fontId="10" fillId="8" borderId="5" xfId="2" applyFont="1" applyFill="1" applyBorder="1" applyAlignment="1">
      <alignment vertical="center"/>
    </xf>
    <xf numFmtId="0" fontId="10" fillId="8" borderId="6" xfId="2" applyFont="1" applyFill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2" fillId="9" borderId="4" xfId="2" applyFont="1" applyFill="1" applyBorder="1" applyAlignment="1">
      <alignment vertical="center"/>
    </xf>
    <xf numFmtId="0" fontId="2" fillId="9" borderId="5" xfId="2" applyFont="1" applyFill="1" applyBorder="1" applyAlignment="1">
      <alignment vertical="center"/>
    </xf>
    <xf numFmtId="0" fontId="2" fillId="9" borderId="6" xfId="2" applyFont="1" applyFill="1" applyBorder="1" applyAlignment="1">
      <alignment vertical="center"/>
    </xf>
    <xf numFmtId="0" fontId="5" fillId="9" borderId="0" xfId="2" applyFont="1" applyFill="1" applyAlignment="1">
      <alignment vertical="center"/>
    </xf>
    <xf numFmtId="0" fontId="2" fillId="10" borderId="4" xfId="2" applyFont="1" applyFill="1" applyBorder="1" applyAlignment="1">
      <alignment vertical="center"/>
    </xf>
    <xf numFmtId="0" fontId="2" fillId="10" borderId="5" xfId="2" applyFont="1" applyFill="1" applyBorder="1" applyAlignment="1">
      <alignment vertical="center"/>
    </xf>
    <xf numFmtId="0" fontId="2" fillId="10" borderId="6" xfId="2" applyFont="1" applyFill="1" applyBorder="1" applyAlignment="1">
      <alignment vertical="center"/>
    </xf>
    <xf numFmtId="3" fontId="12" fillId="6" borderId="5" xfId="0" applyNumberFormat="1" applyFont="1" applyFill="1" applyBorder="1" applyAlignment="1">
      <alignment horizontal="right" vertical="center" wrapText="1"/>
    </xf>
    <xf numFmtId="0" fontId="2" fillId="11" borderId="4" xfId="2" applyFont="1" applyFill="1" applyBorder="1" applyAlignment="1">
      <alignment vertical="center"/>
    </xf>
    <xf numFmtId="0" fontId="2" fillId="11" borderId="5" xfId="2" applyFont="1" applyFill="1" applyBorder="1" applyAlignment="1">
      <alignment vertical="center"/>
    </xf>
    <xf numFmtId="0" fontId="2" fillId="11" borderId="6" xfId="2" applyFont="1" applyFill="1" applyBorder="1" applyAlignment="1">
      <alignment vertical="center"/>
    </xf>
    <xf numFmtId="0" fontId="5" fillId="0" borderId="7" xfId="2" applyFont="1" applyBorder="1"/>
    <xf numFmtId="0" fontId="5" fillId="0" borderId="8" xfId="2" applyFont="1" applyBorder="1"/>
    <xf numFmtId="0" fontId="5" fillId="0" borderId="9" xfId="2" applyFont="1" applyBorder="1"/>
    <xf numFmtId="164" fontId="13" fillId="0" borderId="0" xfId="1" applyFont="1"/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center"/>
    </xf>
  </cellXfs>
  <cellStyles count="4">
    <cellStyle name="Normal" xfId="0" builtinId="0"/>
    <cellStyle name="Normal 2" xfId="1" xr:uid="{5B377C56-E87B-4109-A4C0-3A5564C7635C}"/>
    <cellStyle name="Normal 3" xfId="2" xr:uid="{914F1F37-4205-4A58-B9A7-566B206D1752}"/>
    <cellStyle name="Normal 3 2" xfId="3" xr:uid="{54E50A87-1655-46D2-AF5B-5DD1D577E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AE77-F3F9-478F-9C22-1AF154B9CB2D}">
  <sheetPr>
    <tabColor rgb="FFFFC000"/>
  </sheetPr>
  <dimension ref="A1:T92"/>
  <sheetViews>
    <sheetView showGridLines="0" showZeros="0" tabSelected="1" view="pageBreakPreview" topLeftCell="A31" zoomScaleNormal="100" zoomScaleSheetLayoutView="100" workbookViewId="0">
      <pane xSplit="1" topLeftCell="B1" activePane="topRight" state="frozen"/>
      <selection activeCell="A142" sqref="A142:T142"/>
      <selection pane="topRight" activeCell="T50" sqref="A50:T50"/>
    </sheetView>
  </sheetViews>
  <sheetFormatPr baseColWidth="10" defaultColWidth="11.5703125" defaultRowHeight="17.100000000000001" customHeight="1" x14ac:dyDescent="0.25"/>
  <cols>
    <col min="1" max="1" width="82" style="11" customWidth="1"/>
    <col min="2" max="20" width="6.140625" style="11" customWidth="1"/>
    <col min="21" max="16384" width="11.5703125" style="11"/>
  </cols>
  <sheetData>
    <row r="1" spans="1:20" s="1" customFormat="1" ht="17.100000000000001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s="1" customFormat="1" ht="17.100000000000001" customHeight="1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s="1" customFormat="1" ht="17.100000000000001" customHeight="1" x14ac:dyDescent="0.2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s="1" customFormat="1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7.100000000000001" customHeight="1" x14ac:dyDescent="0.25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0" s="1" customFormat="1" ht="17.100000000000001" customHeight="1" x14ac:dyDescent="0.25">
      <c r="A6" s="76" t="s">
        <v>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8" spans="1:20" s="7" customFormat="1" ht="17.100000000000001" customHeight="1" x14ac:dyDescent="0.25">
      <c r="A8" s="3" t="s">
        <v>5</v>
      </c>
      <c r="B8" s="4">
        <v>2005</v>
      </c>
      <c r="C8" s="4">
        <v>2006</v>
      </c>
      <c r="D8" s="4">
        <v>2007</v>
      </c>
      <c r="E8" s="5">
        <v>2008</v>
      </c>
      <c r="F8" s="4">
        <v>2009</v>
      </c>
      <c r="G8" s="5">
        <v>2010</v>
      </c>
      <c r="H8" s="4">
        <v>2011</v>
      </c>
      <c r="I8" s="4">
        <v>2012</v>
      </c>
      <c r="J8" s="4">
        <v>2013</v>
      </c>
      <c r="K8" s="4">
        <v>2014</v>
      </c>
      <c r="L8" s="4">
        <v>2015</v>
      </c>
      <c r="M8" s="5">
        <v>2016</v>
      </c>
      <c r="N8" s="4">
        <v>2017</v>
      </c>
      <c r="O8" s="4">
        <v>2018</v>
      </c>
      <c r="P8" s="4">
        <v>2019</v>
      </c>
      <c r="Q8" s="4">
        <v>2020</v>
      </c>
      <c r="R8" s="4">
        <v>2021</v>
      </c>
      <c r="S8" s="4">
        <v>2022</v>
      </c>
      <c r="T8" s="6">
        <v>2023</v>
      </c>
    </row>
    <row r="9" spans="1:20" ht="17.100000000000001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1:20" s="16" customFormat="1" ht="17.100000000000001" customHeight="1" x14ac:dyDescent="0.25">
      <c r="A10" s="12" t="s">
        <v>6</v>
      </c>
      <c r="B10" s="13">
        <f>+B12+B14+B16+B20</f>
        <v>113</v>
      </c>
      <c r="C10" s="14">
        <f t="shared" ref="C10:T10" si="0">C23+C39+C52+C68+C73+C85</f>
        <v>124</v>
      </c>
      <c r="D10" s="14">
        <f t="shared" si="0"/>
        <v>93</v>
      </c>
      <c r="E10" s="14">
        <f t="shared" si="0"/>
        <v>155</v>
      </c>
      <c r="F10" s="14">
        <f t="shared" si="0"/>
        <v>158</v>
      </c>
      <c r="G10" s="14">
        <f t="shared" si="0"/>
        <v>209</v>
      </c>
      <c r="H10" s="14">
        <f t="shared" si="0"/>
        <v>207</v>
      </c>
      <c r="I10" s="14">
        <f t="shared" si="0"/>
        <v>222</v>
      </c>
      <c r="J10" s="14">
        <f t="shared" si="0"/>
        <v>203</v>
      </c>
      <c r="K10" s="14">
        <f t="shared" si="0"/>
        <v>214</v>
      </c>
      <c r="L10" s="14">
        <f t="shared" si="0"/>
        <v>266</v>
      </c>
      <c r="M10" s="14">
        <f t="shared" si="0"/>
        <v>253</v>
      </c>
      <c r="N10" s="14">
        <f t="shared" si="0"/>
        <v>220</v>
      </c>
      <c r="O10" s="14">
        <f t="shared" si="0"/>
        <v>215</v>
      </c>
      <c r="P10" s="14">
        <f t="shared" si="0"/>
        <v>212</v>
      </c>
      <c r="Q10" s="14">
        <f t="shared" si="0"/>
        <v>224</v>
      </c>
      <c r="R10" s="14">
        <f t="shared" si="0"/>
        <v>269</v>
      </c>
      <c r="S10" s="14">
        <f t="shared" si="0"/>
        <v>301</v>
      </c>
      <c r="T10" s="15">
        <f t="shared" si="0"/>
        <v>339</v>
      </c>
    </row>
    <row r="11" spans="1:20" ht="17.100000000000001" customHeight="1" x14ac:dyDescent="0.25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</row>
    <row r="12" spans="1:20" s="22" customFormat="1" ht="17.100000000000001" customHeight="1" x14ac:dyDescent="0.25">
      <c r="A12" s="19" t="s">
        <v>7</v>
      </c>
      <c r="B12" s="20">
        <f t="shared" ref="B12:T12" si="1">SUM(B13:B13)</f>
        <v>0</v>
      </c>
      <c r="C12" s="20">
        <f t="shared" si="1"/>
        <v>19</v>
      </c>
      <c r="D12" s="20">
        <f t="shared" si="1"/>
        <v>14</v>
      </c>
      <c r="E12" s="20">
        <f t="shared" si="1"/>
        <v>15</v>
      </c>
      <c r="F12" s="20">
        <f t="shared" si="1"/>
        <v>0</v>
      </c>
      <c r="G12" s="20">
        <f t="shared" si="1"/>
        <v>0</v>
      </c>
      <c r="H12" s="20">
        <f t="shared" si="1"/>
        <v>39</v>
      </c>
      <c r="I12" s="20">
        <f t="shared" si="1"/>
        <v>9</v>
      </c>
      <c r="J12" s="20">
        <f t="shared" si="1"/>
        <v>27</v>
      </c>
      <c r="K12" s="20">
        <f t="shared" si="1"/>
        <v>9</v>
      </c>
      <c r="L12" s="20">
        <f t="shared" si="1"/>
        <v>34</v>
      </c>
      <c r="M12" s="20">
        <f t="shared" si="1"/>
        <v>25</v>
      </c>
      <c r="N12" s="20">
        <f t="shared" si="1"/>
        <v>9</v>
      </c>
      <c r="O12" s="20">
        <f t="shared" si="1"/>
        <v>4</v>
      </c>
      <c r="P12" s="20">
        <f t="shared" si="1"/>
        <v>19</v>
      </c>
      <c r="Q12" s="20">
        <f t="shared" si="1"/>
        <v>20</v>
      </c>
      <c r="R12" s="20">
        <f t="shared" si="1"/>
        <v>32</v>
      </c>
      <c r="S12" s="20">
        <f t="shared" si="1"/>
        <v>23</v>
      </c>
      <c r="T12" s="21">
        <f t="shared" si="1"/>
        <v>30</v>
      </c>
    </row>
    <row r="13" spans="1:20" s="1" customFormat="1" ht="17.100000000000001" customHeight="1" x14ac:dyDescent="0.25">
      <c r="A13" s="23" t="s">
        <v>8</v>
      </c>
      <c r="B13" s="24">
        <f t="shared" ref="B13:T13" si="2">+B25+B54+B75+B87</f>
        <v>0</v>
      </c>
      <c r="C13" s="24">
        <f t="shared" si="2"/>
        <v>19</v>
      </c>
      <c r="D13" s="24">
        <f t="shared" si="2"/>
        <v>14</v>
      </c>
      <c r="E13" s="24">
        <f t="shared" si="2"/>
        <v>15</v>
      </c>
      <c r="F13" s="24">
        <f t="shared" si="2"/>
        <v>0</v>
      </c>
      <c r="G13" s="24">
        <f t="shared" si="2"/>
        <v>0</v>
      </c>
      <c r="H13" s="24">
        <f t="shared" si="2"/>
        <v>39</v>
      </c>
      <c r="I13" s="24">
        <f t="shared" si="2"/>
        <v>9</v>
      </c>
      <c r="J13" s="24">
        <f t="shared" si="2"/>
        <v>27</v>
      </c>
      <c r="K13" s="24">
        <f t="shared" si="2"/>
        <v>9</v>
      </c>
      <c r="L13" s="24">
        <f t="shared" si="2"/>
        <v>34</v>
      </c>
      <c r="M13" s="24">
        <f t="shared" si="2"/>
        <v>25</v>
      </c>
      <c r="N13" s="24">
        <f t="shared" si="2"/>
        <v>9</v>
      </c>
      <c r="O13" s="24">
        <f t="shared" si="2"/>
        <v>4</v>
      </c>
      <c r="P13" s="24">
        <f t="shared" si="2"/>
        <v>19</v>
      </c>
      <c r="Q13" s="24">
        <f t="shared" si="2"/>
        <v>20</v>
      </c>
      <c r="R13" s="24">
        <f t="shared" si="2"/>
        <v>32</v>
      </c>
      <c r="S13" s="24">
        <f t="shared" si="2"/>
        <v>23</v>
      </c>
      <c r="T13" s="25">
        <f t="shared" si="2"/>
        <v>30</v>
      </c>
    </row>
    <row r="14" spans="1:20" s="28" customFormat="1" ht="17.100000000000001" customHeight="1" x14ac:dyDescent="0.25">
      <c r="A14" s="19" t="s">
        <v>9</v>
      </c>
      <c r="B14" s="26">
        <f t="shared" ref="B14:T14" si="3">SUM(B15:B15)</f>
        <v>0</v>
      </c>
      <c r="C14" s="26">
        <f t="shared" si="3"/>
        <v>0</v>
      </c>
      <c r="D14" s="26">
        <f t="shared" si="3"/>
        <v>0</v>
      </c>
      <c r="E14" s="26">
        <f t="shared" si="3"/>
        <v>0</v>
      </c>
      <c r="F14" s="26">
        <f t="shared" si="3"/>
        <v>19</v>
      </c>
      <c r="G14" s="26">
        <f t="shared" si="3"/>
        <v>41</v>
      </c>
      <c r="H14" s="26">
        <f t="shared" si="3"/>
        <v>0</v>
      </c>
      <c r="I14" s="26">
        <f t="shared" si="3"/>
        <v>16</v>
      </c>
      <c r="J14" s="26">
        <f t="shared" si="3"/>
        <v>12</v>
      </c>
      <c r="K14" s="26">
        <f t="shared" si="3"/>
        <v>12</v>
      </c>
      <c r="L14" s="26">
        <f t="shared" si="3"/>
        <v>25</v>
      </c>
      <c r="M14" s="26">
        <f t="shared" si="3"/>
        <v>7</v>
      </c>
      <c r="N14" s="26">
        <f t="shared" si="3"/>
        <v>7</v>
      </c>
      <c r="O14" s="26">
        <f t="shared" si="3"/>
        <v>8</v>
      </c>
      <c r="P14" s="26">
        <f t="shared" si="3"/>
        <v>12</v>
      </c>
      <c r="Q14" s="26">
        <f t="shared" si="3"/>
        <v>0</v>
      </c>
      <c r="R14" s="26">
        <f t="shared" si="3"/>
        <v>13</v>
      </c>
      <c r="S14" s="26">
        <f t="shared" si="3"/>
        <v>14</v>
      </c>
      <c r="T14" s="27">
        <f t="shared" si="3"/>
        <v>0</v>
      </c>
    </row>
    <row r="15" spans="1:20" s="1" customFormat="1" ht="17.100000000000001" customHeight="1" x14ac:dyDescent="0.25">
      <c r="A15" s="23" t="s">
        <v>10</v>
      </c>
      <c r="B15" s="24">
        <f t="shared" ref="B15:T15" si="4">+B56+B89</f>
        <v>0</v>
      </c>
      <c r="C15" s="24">
        <f t="shared" si="4"/>
        <v>0</v>
      </c>
      <c r="D15" s="24">
        <f t="shared" si="4"/>
        <v>0</v>
      </c>
      <c r="E15" s="24">
        <f t="shared" si="4"/>
        <v>0</v>
      </c>
      <c r="F15" s="24">
        <f t="shared" si="4"/>
        <v>19</v>
      </c>
      <c r="G15" s="24">
        <f t="shared" si="4"/>
        <v>41</v>
      </c>
      <c r="H15" s="24">
        <f t="shared" si="4"/>
        <v>0</v>
      </c>
      <c r="I15" s="24">
        <f t="shared" si="4"/>
        <v>16</v>
      </c>
      <c r="J15" s="24">
        <f t="shared" si="4"/>
        <v>12</v>
      </c>
      <c r="K15" s="24">
        <f t="shared" si="4"/>
        <v>12</v>
      </c>
      <c r="L15" s="24">
        <f t="shared" si="4"/>
        <v>25</v>
      </c>
      <c r="M15" s="24">
        <f t="shared" si="4"/>
        <v>7</v>
      </c>
      <c r="N15" s="24">
        <f t="shared" si="4"/>
        <v>7</v>
      </c>
      <c r="O15" s="24">
        <f t="shared" si="4"/>
        <v>8</v>
      </c>
      <c r="P15" s="24">
        <f t="shared" si="4"/>
        <v>12</v>
      </c>
      <c r="Q15" s="24">
        <f t="shared" si="4"/>
        <v>0</v>
      </c>
      <c r="R15" s="24">
        <f t="shared" si="4"/>
        <v>13</v>
      </c>
      <c r="S15" s="24">
        <f t="shared" si="4"/>
        <v>14</v>
      </c>
      <c r="T15" s="25">
        <f t="shared" si="4"/>
        <v>0</v>
      </c>
    </row>
    <row r="16" spans="1:20" s="28" customFormat="1" ht="17.100000000000001" customHeight="1" x14ac:dyDescent="0.25">
      <c r="A16" s="29" t="s">
        <v>11</v>
      </c>
      <c r="B16" s="26">
        <f>SUM(B17:B19)</f>
        <v>90</v>
      </c>
      <c r="C16" s="26">
        <f t="shared" ref="C16:T16" si="5">SUM(C17:C19)</f>
        <v>104</v>
      </c>
      <c r="D16" s="26">
        <f t="shared" si="5"/>
        <v>79</v>
      </c>
      <c r="E16" s="26">
        <f t="shared" si="5"/>
        <v>140</v>
      </c>
      <c r="F16" s="26">
        <f t="shared" si="5"/>
        <v>139</v>
      </c>
      <c r="G16" s="26">
        <f t="shared" si="5"/>
        <v>167</v>
      </c>
      <c r="H16" s="26">
        <f t="shared" si="5"/>
        <v>168</v>
      </c>
      <c r="I16" s="26">
        <f t="shared" si="5"/>
        <v>197</v>
      </c>
      <c r="J16" s="26">
        <f t="shared" si="5"/>
        <v>164</v>
      </c>
      <c r="K16" s="26">
        <f t="shared" si="5"/>
        <v>193</v>
      </c>
      <c r="L16" s="26">
        <f t="shared" si="5"/>
        <v>207</v>
      </c>
      <c r="M16" s="26">
        <f t="shared" si="5"/>
        <v>221</v>
      </c>
      <c r="N16" s="26">
        <f t="shared" si="5"/>
        <v>204</v>
      </c>
      <c r="O16" s="26">
        <f t="shared" si="5"/>
        <v>203</v>
      </c>
      <c r="P16" s="26">
        <f t="shared" si="5"/>
        <v>181</v>
      </c>
      <c r="Q16" s="26">
        <f t="shared" si="5"/>
        <v>183</v>
      </c>
      <c r="R16" s="26">
        <f t="shared" si="5"/>
        <v>200</v>
      </c>
      <c r="S16" s="26">
        <f t="shared" si="5"/>
        <v>223</v>
      </c>
      <c r="T16" s="27">
        <f t="shared" si="5"/>
        <v>255</v>
      </c>
    </row>
    <row r="17" spans="1:20" s="1" customFormat="1" ht="17.100000000000001" customHeight="1" x14ac:dyDescent="0.25">
      <c r="A17" s="30" t="s">
        <v>12</v>
      </c>
      <c r="B17" s="24">
        <f t="shared" ref="B17:T17" si="6">+B28+B71</f>
        <v>0</v>
      </c>
      <c r="C17" s="24">
        <f t="shared" si="6"/>
        <v>0</v>
      </c>
      <c r="D17" s="24">
        <f t="shared" si="6"/>
        <v>0</v>
      </c>
      <c r="E17" s="24">
        <f t="shared" si="6"/>
        <v>0</v>
      </c>
      <c r="F17" s="24">
        <f t="shared" si="6"/>
        <v>0</v>
      </c>
      <c r="G17" s="24">
        <f t="shared" si="6"/>
        <v>0</v>
      </c>
      <c r="H17" s="24">
        <f t="shared" si="6"/>
        <v>0</v>
      </c>
      <c r="I17" s="24">
        <f t="shared" si="6"/>
        <v>0</v>
      </c>
      <c r="J17" s="24">
        <f t="shared" si="6"/>
        <v>0</v>
      </c>
      <c r="K17" s="24">
        <f t="shared" si="6"/>
        <v>24</v>
      </c>
      <c r="L17" s="24">
        <f t="shared" si="6"/>
        <v>0</v>
      </c>
      <c r="M17" s="24">
        <f t="shared" si="6"/>
        <v>0</v>
      </c>
      <c r="N17" s="24">
        <f t="shared" si="6"/>
        <v>0</v>
      </c>
      <c r="O17" s="24">
        <f t="shared" si="6"/>
        <v>0</v>
      </c>
      <c r="P17" s="24">
        <f t="shared" si="6"/>
        <v>0</v>
      </c>
      <c r="Q17" s="24">
        <f t="shared" si="6"/>
        <v>0</v>
      </c>
      <c r="R17" s="24">
        <f t="shared" si="6"/>
        <v>0</v>
      </c>
      <c r="S17" s="24">
        <f t="shared" si="6"/>
        <v>0</v>
      </c>
      <c r="T17" s="25">
        <f t="shared" si="6"/>
        <v>15</v>
      </c>
    </row>
    <row r="18" spans="1:20" s="1" customFormat="1" ht="17.100000000000001" customHeight="1" x14ac:dyDescent="0.25">
      <c r="A18" s="30" t="s">
        <v>13</v>
      </c>
      <c r="B18" s="24">
        <f t="shared" ref="B18:T18" si="7">+B29+B41+B58+B77</f>
        <v>48</v>
      </c>
      <c r="C18" s="24">
        <f t="shared" si="7"/>
        <v>77</v>
      </c>
      <c r="D18" s="24">
        <f t="shared" si="7"/>
        <v>70</v>
      </c>
      <c r="E18" s="24">
        <f t="shared" si="7"/>
        <v>140</v>
      </c>
      <c r="F18" s="24">
        <f t="shared" si="7"/>
        <v>139</v>
      </c>
      <c r="G18" s="24">
        <f t="shared" si="7"/>
        <v>160</v>
      </c>
      <c r="H18" s="24">
        <f t="shared" si="7"/>
        <v>163</v>
      </c>
      <c r="I18" s="24">
        <f t="shared" si="7"/>
        <v>195</v>
      </c>
      <c r="J18" s="24">
        <f t="shared" si="7"/>
        <v>164</v>
      </c>
      <c r="K18" s="24">
        <f t="shared" si="7"/>
        <v>169</v>
      </c>
      <c r="L18" s="24">
        <f t="shared" si="7"/>
        <v>206</v>
      </c>
      <c r="M18" s="24">
        <f t="shared" si="7"/>
        <v>218</v>
      </c>
      <c r="N18" s="24">
        <f t="shared" si="7"/>
        <v>204</v>
      </c>
      <c r="O18" s="24">
        <f t="shared" si="7"/>
        <v>203</v>
      </c>
      <c r="P18" s="24">
        <f t="shared" si="7"/>
        <v>181</v>
      </c>
      <c r="Q18" s="24">
        <f t="shared" si="7"/>
        <v>183</v>
      </c>
      <c r="R18" s="24">
        <f t="shared" si="7"/>
        <v>200</v>
      </c>
      <c r="S18" s="24">
        <f t="shared" si="7"/>
        <v>213</v>
      </c>
      <c r="T18" s="25">
        <f t="shared" si="7"/>
        <v>240</v>
      </c>
    </row>
    <row r="19" spans="1:20" s="1" customFormat="1" ht="17.100000000000001" customHeight="1" x14ac:dyDescent="0.25">
      <c r="A19" s="30" t="s">
        <v>14</v>
      </c>
      <c r="B19" s="24">
        <f t="shared" ref="B19:T19" si="8">+B33+B62+B82</f>
        <v>42</v>
      </c>
      <c r="C19" s="24">
        <f t="shared" si="8"/>
        <v>27</v>
      </c>
      <c r="D19" s="24">
        <f t="shared" si="8"/>
        <v>9</v>
      </c>
      <c r="E19" s="24">
        <f t="shared" si="8"/>
        <v>0</v>
      </c>
      <c r="F19" s="24">
        <f t="shared" si="8"/>
        <v>0</v>
      </c>
      <c r="G19" s="24">
        <f t="shared" si="8"/>
        <v>7</v>
      </c>
      <c r="H19" s="24">
        <f t="shared" si="8"/>
        <v>5</v>
      </c>
      <c r="I19" s="24">
        <f t="shared" si="8"/>
        <v>2</v>
      </c>
      <c r="J19" s="24">
        <f t="shared" si="8"/>
        <v>0</v>
      </c>
      <c r="K19" s="24">
        <f t="shared" si="8"/>
        <v>0</v>
      </c>
      <c r="L19" s="24">
        <f t="shared" si="8"/>
        <v>1</v>
      </c>
      <c r="M19" s="24">
        <f t="shared" si="8"/>
        <v>3</v>
      </c>
      <c r="N19" s="24">
        <f t="shared" si="8"/>
        <v>0</v>
      </c>
      <c r="O19" s="24">
        <f t="shared" si="8"/>
        <v>0</v>
      </c>
      <c r="P19" s="24">
        <f t="shared" si="8"/>
        <v>0</v>
      </c>
      <c r="Q19" s="24">
        <f t="shared" si="8"/>
        <v>0</v>
      </c>
      <c r="R19" s="24">
        <f t="shared" si="8"/>
        <v>0</v>
      </c>
      <c r="S19" s="24">
        <f t="shared" si="8"/>
        <v>10</v>
      </c>
      <c r="T19" s="25">
        <f t="shared" si="8"/>
        <v>0</v>
      </c>
    </row>
    <row r="20" spans="1:20" s="28" customFormat="1" ht="17.100000000000001" customHeight="1" x14ac:dyDescent="0.25">
      <c r="A20" s="29" t="s">
        <v>15</v>
      </c>
      <c r="B20" s="26">
        <f t="shared" ref="B20:T20" si="9">SUM(B21:B21)</f>
        <v>23</v>
      </c>
      <c r="C20" s="26">
        <f t="shared" si="9"/>
        <v>1</v>
      </c>
      <c r="D20" s="26">
        <f t="shared" si="9"/>
        <v>0</v>
      </c>
      <c r="E20" s="26">
        <f t="shared" si="9"/>
        <v>0</v>
      </c>
      <c r="F20" s="26">
        <f t="shared" si="9"/>
        <v>0</v>
      </c>
      <c r="G20" s="26">
        <f t="shared" si="9"/>
        <v>1</v>
      </c>
      <c r="H20" s="26">
        <f t="shared" si="9"/>
        <v>0</v>
      </c>
      <c r="I20" s="26">
        <f t="shared" si="9"/>
        <v>0</v>
      </c>
      <c r="J20" s="26">
        <f t="shared" si="9"/>
        <v>0</v>
      </c>
      <c r="K20" s="26">
        <f t="shared" si="9"/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6">
        <f t="shared" si="9"/>
        <v>0</v>
      </c>
      <c r="Q20" s="26">
        <f t="shared" si="9"/>
        <v>21</v>
      </c>
      <c r="R20" s="26">
        <f t="shared" si="9"/>
        <v>24</v>
      </c>
      <c r="S20" s="26">
        <f t="shared" si="9"/>
        <v>41</v>
      </c>
      <c r="T20" s="27">
        <f t="shared" si="9"/>
        <v>54</v>
      </c>
    </row>
    <row r="21" spans="1:20" s="1" customFormat="1" ht="17.100000000000001" customHeight="1" x14ac:dyDescent="0.25">
      <c r="A21" s="30" t="s">
        <v>16</v>
      </c>
      <c r="B21" s="24">
        <f>+B35+B43+B65</f>
        <v>23</v>
      </c>
      <c r="C21" s="24">
        <f>+C35+C43+C65</f>
        <v>1</v>
      </c>
      <c r="D21" s="24">
        <f t="shared" ref="D21:Q21" si="10">+D35+D43+D65</f>
        <v>0</v>
      </c>
      <c r="E21" s="24">
        <f t="shared" si="10"/>
        <v>0</v>
      </c>
      <c r="F21" s="24">
        <f t="shared" si="10"/>
        <v>0</v>
      </c>
      <c r="G21" s="24">
        <f t="shared" si="10"/>
        <v>1</v>
      </c>
      <c r="H21" s="24">
        <f t="shared" si="10"/>
        <v>0</v>
      </c>
      <c r="I21" s="24">
        <f t="shared" si="10"/>
        <v>0</v>
      </c>
      <c r="J21" s="24">
        <f t="shared" si="10"/>
        <v>0</v>
      </c>
      <c r="K21" s="24">
        <f t="shared" si="10"/>
        <v>0</v>
      </c>
      <c r="L21" s="24">
        <f t="shared" si="10"/>
        <v>0</v>
      </c>
      <c r="M21" s="24">
        <f t="shared" si="10"/>
        <v>0</v>
      </c>
      <c r="N21" s="24">
        <f t="shared" si="10"/>
        <v>0</v>
      </c>
      <c r="O21" s="24">
        <f t="shared" si="10"/>
        <v>0</v>
      </c>
      <c r="P21" s="24">
        <f t="shared" si="10"/>
        <v>0</v>
      </c>
      <c r="Q21" s="24">
        <f t="shared" si="10"/>
        <v>21</v>
      </c>
      <c r="R21" s="24">
        <f>+R35+R43+R65</f>
        <v>24</v>
      </c>
      <c r="S21" s="24">
        <f>+S35+S43+S65</f>
        <v>41</v>
      </c>
      <c r="T21" s="25">
        <f t="shared" ref="T21" si="11">+T35+T43+T65</f>
        <v>54</v>
      </c>
    </row>
    <row r="22" spans="1:20" ht="17.100000000000001" customHeight="1" x14ac:dyDescent="0.25">
      <c r="A22" s="8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0"/>
    </row>
    <row r="23" spans="1:20" s="34" customFormat="1" ht="17.100000000000001" customHeight="1" x14ac:dyDescent="0.25">
      <c r="A23" s="31" t="s">
        <v>18</v>
      </c>
      <c r="B23" s="32">
        <f>+B25+B27+B29+B33+B35</f>
        <v>28</v>
      </c>
      <c r="C23" s="32">
        <f t="shared" ref="C23:T23" si="12">+C25+C27+C29+C33+C35</f>
        <v>38</v>
      </c>
      <c r="D23" s="32">
        <f t="shared" si="12"/>
        <v>32</v>
      </c>
      <c r="E23" s="32">
        <f t="shared" si="12"/>
        <v>40</v>
      </c>
      <c r="F23" s="32">
        <f t="shared" si="12"/>
        <v>55</v>
      </c>
      <c r="G23" s="32">
        <f t="shared" si="12"/>
        <v>75</v>
      </c>
      <c r="H23" s="32">
        <f t="shared" si="12"/>
        <v>92</v>
      </c>
      <c r="I23" s="32">
        <f t="shared" si="12"/>
        <v>98</v>
      </c>
      <c r="J23" s="32">
        <f t="shared" si="12"/>
        <v>92</v>
      </c>
      <c r="K23" s="32">
        <f t="shared" si="12"/>
        <v>91</v>
      </c>
      <c r="L23" s="32">
        <f t="shared" si="12"/>
        <v>104</v>
      </c>
      <c r="M23" s="32">
        <f t="shared" si="12"/>
        <v>118</v>
      </c>
      <c r="N23" s="32">
        <f t="shared" si="12"/>
        <v>123</v>
      </c>
      <c r="O23" s="32">
        <f t="shared" si="12"/>
        <v>123</v>
      </c>
      <c r="P23" s="32">
        <f t="shared" si="12"/>
        <v>106</v>
      </c>
      <c r="Q23" s="32">
        <f t="shared" si="12"/>
        <v>125</v>
      </c>
      <c r="R23" s="32">
        <f t="shared" si="12"/>
        <v>138</v>
      </c>
      <c r="S23" s="32">
        <f t="shared" si="12"/>
        <v>149</v>
      </c>
      <c r="T23" s="33">
        <f t="shared" si="12"/>
        <v>164</v>
      </c>
    </row>
    <row r="24" spans="1:20" s="34" customFormat="1" ht="12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1:20" s="34" customFormat="1" ht="17.100000000000001" customHeight="1" x14ac:dyDescent="0.25">
      <c r="A25" s="35" t="s">
        <v>19</v>
      </c>
      <c r="B25" s="36">
        <f>+B26</f>
        <v>0</v>
      </c>
      <c r="C25" s="36">
        <f t="shared" ref="C25:T25" si="13">+C26</f>
        <v>0</v>
      </c>
      <c r="D25" s="36">
        <f t="shared" si="13"/>
        <v>0</v>
      </c>
      <c r="E25" s="36">
        <f t="shared" si="13"/>
        <v>0</v>
      </c>
      <c r="F25" s="36">
        <f t="shared" si="13"/>
        <v>0</v>
      </c>
      <c r="G25" s="36">
        <f t="shared" si="13"/>
        <v>0</v>
      </c>
      <c r="H25" s="36">
        <f t="shared" si="13"/>
        <v>0</v>
      </c>
      <c r="I25" s="36">
        <f t="shared" si="13"/>
        <v>0</v>
      </c>
      <c r="J25" s="36">
        <f t="shared" si="13"/>
        <v>0</v>
      </c>
      <c r="K25" s="36">
        <f t="shared" si="13"/>
        <v>0</v>
      </c>
      <c r="L25" s="36">
        <f t="shared" si="13"/>
        <v>0</v>
      </c>
      <c r="M25" s="36">
        <f t="shared" si="13"/>
        <v>0</v>
      </c>
      <c r="N25" s="36">
        <f t="shared" si="13"/>
        <v>0</v>
      </c>
      <c r="O25" s="36">
        <f t="shared" si="13"/>
        <v>0</v>
      </c>
      <c r="P25" s="36">
        <f t="shared" si="13"/>
        <v>0</v>
      </c>
      <c r="Q25" s="36">
        <f t="shared" si="13"/>
        <v>14</v>
      </c>
      <c r="R25" s="36">
        <f t="shared" si="13"/>
        <v>12</v>
      </c>
      <c r="S25" s="36">
        <f t="shared" si="13"/>
        <v>0</v>
      </c>
      <c r="T25" s="37">
        <f t="shared" si="13"/>
        <v>0</v>
      </c>
    </row>
    <row r="26" spans="1:20" s="7" customFormat="1" ht="17.100000000000001" customHeight="1" x14ac:dyDescent="0.25">
      <c r="A26" s="38" t="s">
        <v>20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>
        <v>14</v>
      </c>
      <c r="R26" s="39">
        <v>12</v>
      </c>
      <c r="S26" s="39"/>
      <c r="T26" s="40"/>
    </row>
    <row r="27" spans="1:20" s="34" customFormat="1" ht="17.100000000000001" customHeight="1" x14ac:dyDescent="0.25">
      <c r="A27" s="41" t="s">
        <v>21</v>
      </c>
      <c r="B27" s="36">
        <f>+B28</f>
        <v>0</v>
      </c>
      <c r="C27" s="36">
        <f t="shared" ref="C27:T27" si="14">+C28</f>
        <v>0</v>
      </c>
      <c r="D27" s="36">
        <f t="shared" si="14"/>
        <v>0</v>
      </c>
      <c r="E27" s="36">
        <f t="shared" si="14"/>
        <v>0</v>
      </c>
      <c r="F27" s="36">
        <f t="shared" si="14"/>
        <v>0</v>
      </c>
      <c r="G27" s="36">
        <f t="shared" si="14"/>
        <v>0</v>
      </c>
      <c r="H27" s="36">
        <f t="shared" si="14"/>
        <v>0</v>
      </c>
      <c r="I27" s="36">
        <f t="shared" si="14"/>
        <v>0</v>
      </c>
      <c r="J27" s="36">
        <f t="shared" si="14"/>
        <v>0</v>
      </c>
      <c r="K27" s="36">
        <f t="shared" si="14"/>
        <v>0</v>
      </c>
      <c r="L27" s="36">
        <f t="shared" si="14"/>
        <v>0</v>
      </c>
      <c r="M27" s="36">
        <f t="shared" si="14"/>
        <v>0</v>
      </c>
      <c r="N27" s="36">
        <f t="shared" si="14"/>
        <v>0</v>
      </c>
      <c r="O27" s="36">
        <f t="shared" si="14"/>
        <v>0</v>
      </c>
      <c r="P27" s="36">
        <f t="shared" si="14"/>
        <v>0</v>
      </c>
      <c r="Q27" s="36">
        <f t="shared" si="14"/>
        <v>0</v>
      </c>
      <c r="R27" s="36">
        <f t="shared" si="14"/>
        <v>0</v>
      </c>
      <c r="S27" s="36">
        <f t="shared" si="14"/>
        <v>0</v>
      </c>
      <c r="T27" s="37">
        <f t="shared" si="14"/>
        <v>15</v>
      </c>
    </row>
    <row r="28" spans="1:20" s="7" customFormat="1" ht="17.100000000000001" customHeight="1" x14ac:dyDescent="0.25">
      <c r="A28" s="42" t="s">
        <v>22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>
        <v>15</v>
      </c>
    </row>
    <row r="29" spans="1:20" s="22" customFormat="1" ht="17.100000000000001" customHeight="1" x14ac:dyDescent="0.25">
      <c r="A29" s="43" t="s">
        <v>23</v>
      </c>
      <c r="B29" s="44">
        <f>SUM(B30:B32)</f>
        <v>0</v>
      </c>
      <c r="C29" s="44">
        <f t="shared" ref="C29:T29" si="15">SUM(C30:C32)</f>
        <v>30</v>
      </c>
      <c r="D29" s="44">
        <f t="shared" si="15"/>
        <v>27</v>
      </c>
      <c r="E29" s="44">
        <f t="shared" si="15"/>
        <v>40</v>
      </c>
      <c r="F29" s="44">
        <f t="shared" si="15"/>
        <v>55</v>
      </c>
      <c r="G29" s="44">
        <f t="shared" si="15"/>
        <v>75</v>
      </c>
      <c r="H29" s="44">
        <f t="shared" si="15"/>
        <v>92</v>
      </c>
      <c r="I29" s="44">
        <f t="shared" si="15"/>
        <v>98</v>
      </c>
      <c r="J29" s="44">
        <f t="shared" si="15"/>
        <v>92</v>
      </c>
      <c r="K29" s="44">
        <f t="shared" si="15"/>
        <v>91</v>
      </c>
      <c r="L29" s="44">
        <f t="shared" si="15"/>
        <v>104</v>
      </c>
      <c r="M29" s="44">
        <f t="shared" si="15"/>
        <v>118</v>
      </c>
      <c r="N29" s="44">
        <f t="shared" si="15"/>
        <v>123</v>
      </c>
      <c r="O29" s="44">
        <f t="shared" si="15"/>
        <v>123</v>
      </c>
      <c r="P29" s="44">
        <f t="shared" si="15"/>
        <v>106</v>
      </c>
      <c r="Q29" s="44">
        <f t="shared" si="15"/>
        <v>111</v>
      </c>
      <c r="R29" s="44">
        <f t="shared" si="15"/>
        <v>126</v>
      </c>
      <c r="S29" s="44">
        <f t="shared" si="15"/>
        <v>149</v>
      </c>
      <c r="T29" s="45">
        <f t="shared" si="15"/>
        <v>149</v>
      </c>
    </row>
    <row r="30" spans="1:20" ht="17.100000000000001" customHeight="1" x14ac:dyDescent="0.25">
      <c r="A30" s="8" t="s">
        <v>24</v>
      </c>
      <c r="B30" s="9"/>
      <c r="C30" s="9"/>
      <c r="D30" s="9"/>
      <c r="E30" s="9">
        <v>21</v>
      </c>
      <c r="F30" s="9">
        <v>27</v>
      </c>
      <c r="G30" s="9">
        <v>36</v>
      </c>
      <c r="H30" s="9">
        <v>52</v>
      </c>
      <c r="I30" s="9">
        <v>46</v>
      </c>
      <c r="J30" s="9">
        <v>45</v>
      </c>
      <c r="K30" s="9">
        <v>43</v>
      </c>
      <c r="L30" s="9">
        <v>47</v>
      </c>
      <c r="M30" s="9">
        <v>56</v>
      </c>
      <c r="N30" s="9">
        <v>54</v>
      </c>
      <c r="O30" s="9">
        <v>64</v>
      </c>
      <c r="P30" s="9">
        <v>65</v>
      </c>
      <c r="Q30" s="46">
        <v>67</v>
      </c>
      <c r="R30" s="9">
        <v>74</v>
      </c>
      <c r="S30" s="9">
        <v>88</v>
      </c>
      <c r="T30" s="10">
        <v>79</v>
      </c>
    </row>
    <row r="31" spans="1:20" ht="17.100000000000001" customHeight="1" x14ac:dyDescent="0.25">
      <c r="A31" s="8" t="s">
        <v>25</v>
      </c>
      <c r="B31" s="9"/>
      <c r="C31" s="9">
        <v>30</v>
      </c>
      <c r="D31" s="9">
        <v>22</v>
      </c>
      <c r="E31" s="9">
        <v>9</v>
      </c>
      <c r="F31" s="9">
        <v>13</v>
      </c>
      <c r="G31" s="9">
        <v>26</v>
      </c>
      <c r="H31" s="9">
        <v>26</v>
      </c>
      <c r="I31" s="9">
        <v>39</v>
      </c>
      <c r="J31" s="9">
        <v>31</v>
      </c>
      <c r="K31" s="9">
        <v>26</v>
      </c>
      <c r="L31" s="9">
        <v>29</v>
      </c>
      <c r="M31" s="9">
        <v>36</v>
      </c>
      <c r="N31" s="9">
        <v>41</v>
      </c>
      <c r="O31" s="9">
        <v>26</v>
      </c>
      <c r="P31" s="9">
        <v>19</v>
      </c>
      <c r="Q31" s="46">
        <v>18</v>
      </c>
      <c r="R31" s="9">
        <v>22</v>
      </c>
      <c r="S31" s="9">
        <v>35</v>
      </c>
      <c r="T31" s="10">
        <v>35</v>
      </c>
    </row>
    <row r="32" spans="1:20" ht="17.100000000000001" customHeight="1" x14ac:dyDescent="0.25">
      <c r="A32" s="8" t="s">
        <v>26</v>
      </c>
      <c r="B32" s="9"/>
      <c r="C32" s="9"/>
      <c r="D32" s="9">
        <v>5</v>
      </c>
      <c r="E32" s="9">
        <v>10</v>
      </c>
      <c r="F32" s="9">
        <v>15</v>
      </c>
      <c r="G32" s="9">
        <v>13</v>
      </c>
      <c r="H32" s="9">
        <v>14</v>
      </c>
      <c r="I32" s="9">
        <v>13</v>
      </c>
      <c r="J32" s="9">
        <v>16</v>
      </c>
      <c r="K32" s="9">
        <v>22</v>
      </c>
      <c r="L32" s="9">
        <v>28</v>
      </c>
      <c r="M32" s="9">
        <v>26</v>
      </c>
      <c r="N32" s="9">
        <v>28</v>
      </c>
      <c r="O32" s="9">
        <v>33</v>
      </c>
      <c r="P32" s="9">
        <v>22</v>
      </c>
      <c r="Q32" s="46">
        <v>26</v>
      </c>
      <c r="R32" s="9">
        <v>30</v>
      </c>
      <c r="S32" s="9">
        <v>26</v>
      </c>
      <c r="T32" s="10">
        <v>35</v>
      </c>
    </row>
    <row r="33" spans="1:20" ht="17.100000000000001" customHeight="1" x14ac:dyDescent="0.25">
      <c r="A33" s="43" t="s">
        <v>27</v>
      </c>
      <c r="B33" s="44">
        <f>+B34</f>
        <v>7</v>
      </c>
      <c r="C33" s="44">
        <f t="shared" ref="C33:T33" si="16">+C34</f>
        <v>7</v>
      </c>
      <c r="D33" s="44">
        <f t="shared" si="16"/>
        <v>5</v>
      </c>
      <c r="E33" s="44">
        <f t="shared" si="16"/>
        <v>0</v>
      </c>
      <c r="F33" s="44">
        <f t="shared" si="16"/>
        <v>0</v>
      </c>
      <c r="G33" s="44">
        <f t="shared" si="16"/>
        <v>0</v>
      </c>
      <c r="H33" s="44">
        <f t="shared" si="16"/>
        <v>0</v>
      </c>
      <c r="I33" s="44">
        <f t="shared" si="16"/>
        <v>0</v>
      </c>
      <c r="J33" s="44">
        <f t="shared" si="16"/>
        <v>0</v>
      </c>
      <c r="K33" s="44">
        <f t="shared" si="16"/>
        <v>0</v>
      </c>
      <c r="L33" s="44">
        <f t="shared" si="16"/>
        <v>0</v>
      </c>
      <c r="M33" s="44">
        <f t="shared" si="16"/>
        <v>0</v>
      </c>
      <c r="N33" s="44">
        <f t="shared" si="16"/>
        <v>0</v>
      </c>
      <c r="O33" s="44">
        <f t="shared" si="16"/>
        <v>0</v>
      </c>
      <c r="P33" s="44">
        <f t="shared" si="16"/>
        <v>0</v>
      </c>
      <c r="Q33" s="44">
        <f t="shared" si="16"/>
        <v>0</v>
      </c>
      <c r="R33" s="44">
        <f t="shared" si="16"/>
        <v>0</v>
      </c>
      <c r="S33" s="44">
        <f t="shared" si="16"/>
        <v>0</v>
      </c>
      <c r="T33" s="45">
        <f t="shared" si="16"/>
        <v>0</v>
      </c>
    </row>
    <row r="34" spans="1:20" ht="17.100000000000001" customHeight="1" x14ac:dyDescent="0.25">
      <c r="A34" s="47" t="s">
        <v>24</v>
      </c>
      <c r="B34" s="9">
        <v>7</v>
      </c>
      <c r="C34" s="9">
        <v>7</v>
      </c>
      <c r="D34" s="9">
        <v>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/>
      <c r="T34" s="10"/>
    </row>
    <row r="35" spans="1:20" ht="17.100000000000001" customHeight="1" x14ac:dyDescent="0.25">
      <c r="A35" s="43" t="s">
        <v>28</v>
      </c>
      <c r="B35" s="44">
        <f>SUM(B36:B37)</f>
        <v>21</v>
      </c>
      <c r="C35" s="44">
        <f t="shared" ref="C35:T35" si="17">SUM(C36:C37)</f>
        <v>1</v>
      </c>
      <c r="D35" s="44">
        <f t="shared" si="17"/>
        <v>0</v>
      </c>
      <c r="E35" s="44">
        <f t="shared" si="17"/>
        <v>0</v>
      </c>
      <c r="F35" s="44">
        <f t="shared" si="17"/>
        <v>0</v>
      </c>
      <c r="G35" s="44">
        <f t="shared" si="17"/>
        <v>0</v>
      </c>
      <c r="H35" s="44">
        <f t="shared" si="17"/>
        <v>0</v>
      </c>
      <c r="I35" s="44">
        <f t="shared" si="17"/>
        <v>0</v>
      </c>
      <c r="J35" s="44">
        <f t="shared" si="17"/>
        <v>0</v>
      </c>
      <c r="K35" s="44">
        <f t="shared" si="17"/>
        <v>0</v>
      </c>
      <c r="L35" s="44">
        <f t="shared" si="17"/>
        <v>0</v>
      </c>
      <c r="M35" s="44">
        <f t="shared" si="17"/>
        <v>0</v>
      </c>
      <c r="N35" s="44">
        <f t="shared" si="17"/>
        <v>0</v>
      </c>
      <c r="O35" s="44">
        <f t="shared" si="17"/>
        <v>0</v>
      </c>
      <c r="P35" s="44">
        <f t="shared" si="17"/>
        <v>0</v>
      </c>
      <c r="Q35" s="44">
        <f t="shared" si="17"/>
        <v>0</v>
      </c>
      <c r="R35" s="44">
        <f t="shared" si="17"/>
        <v>0</v>
      </c>
      <c r="S35" s="44">
        <f t="shared" si="17"/>
        <v>0</v>
      </c>
      <c r="T35" s="45">
        <f t="shared" si="17"/>
        <v>0</v>
      </c>
    </row>
    <row r="36" spans="1:20" ht="17.100000000000001" customHeight="1" x14ac:dyDescent="0.25">
      <c r="A36" s="47" t="s">
        <v>24</v>
      </c>
      <c r="B36" s="9"/>
      <c r="C36" s="9">
        <v>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0"/>
    </row>
    <row r="37" spans="1:20" ht="17.100000000000001" customHeight="1" x14ac:dyDescent="0.25">
      <c r="A37" s="47" t="s">
        <v>25</v>
      </c>
      <c r="B37" s="9">
        <v>21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0"/>
    </row>
    <row r="38" spans="1:20" ht="17.100000000000001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/>
    </row>
    <row r="39" spans="1:20" s="7" customFormat="1" ht="17.100000000000001" customHeight="1" x14ac:dyDescent="0.25">
      <c r="A39" s="48" t="s">
        <v>29</v>
      </c>
      <c r="B39" s="49">
        <f>+B41+B43</f>
        <v>0</v>
      </c>
      <c r="C39" s="49">
        <f t="shared" ref="C39:T39" si="18">+C41+C43</f>
        <v>0</v>
      </c>
      <c r="D39" s="49">
        <f t="shared" si="18"/>
        <v>0</v>
      </c>
      <c r="E39" s="49">
        <f t="shared" si="18"/>
        <v>34</v>
      </c>
      <c r="F39" s="49">
        <f t="shared" si="18"/>
        <v>27</v>
      </c>
      <c r="G39" s="49">
        <f t="shared" si="18"/>
        <v>25</v>
      </c>
      <c r="H39" s="49">
        <f t="shared" si="18"/>
        <v>25</v>
      </c>
      <c r="I39" s="49">
        <f t="shared" si="18"/>
        <v>35</v>
      </c>
      <c r="J39" s="49">
        <f t="shared" si="18"/>
        <v>21</v>
      </c>
      <c r="K39" s="49">
        <f t="shared" si="18"/>
        <v>16</v>
      </c>
      <c r="L39" s="49">
        <f t="shared" si="18"/>
        <v>40</v>
      </c>
      <c r="M39" s="49">
        <f t="shared" si="18"/>
        <v>22</v>
      </c>
      <c r="N39" s="49">
        <f t="shared" si="18"/>
        <v>17</v>
      </c>
      <c r="O39" s="49">
        <f t="shared" si="18"/>
        <v>31</v>
      </c>
      <c r="P39" s="49">
        <f t="shared" si="18"/>
        <v>31</v>
      </c>
      <c r="Q39" s="49">
        <f t="shared" si="18"/>
        <v>43</v>
      </c>
      <c r="R39" s="49">
        <f t="shared" si="18"/>
        <v>43</v>
      </c>
      <c r="S39" s="49">
        <f t="shared" si="18"/>
        <v>52</v>
      </c>
      <c r="T39" s="50">
        <f t="shared" si="18"/>
        <v>59</v>
      </c>
    </row>
    <row r="40" spans="1:20" s="7" customFormat="1" ht="17.100000000000001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9"/>
      <c r="T40" s="40"/>
    </row>
    <row r="41" spans="1:20" s="7" customFormat="1" ht="17.100000000000001" customHeight="1" x14ac:dyDescent="0.25">
      <c r="A41" s="35" t="s">
        <v>23</v>
      </c>
      <c r="B41" s="36">
        <v>0</v>
      </c>
      <c r="C41" s="36">
        <v>0</v>
      </c>
      <c r="D41" s="36">
        <v>0</v>
      </c>
      <c r="E41" s="36">
        <f>+E42</f>
        <v>34</v>
      </c>
      <c r="F41" s="36">
        <f t="shared" ref="F41:T41" si="19">+F42</f>
        <v>27</v>
      </c>
      <c r="G41" s="36">
        <f t="shared" si="19"/>
        <v>24</v>
      </c>
      <c r="H41" s="36">
        <f t="shared" si="19"/>
        <v>25</v>
      </c>
      <c r="I41" s="36">
        <f t="shared" si="19"/>
        <v>35</v>
      </c>
      <c r="J41" s="36">
        <f t="shared" si="19"/>
        <v>21</v>
      </c>
      <c r="K41" s="36">
        <f t="shared" si="19"/>
        <v>16</v>
      </c>
      <c r="L41" s="36">
        <f t="shared" si="19"/>
        <v>40</v>
      </c>
      <c r="M41" s="36">
        <f t="shared" si="19"/>
        <v>22</v>
      </c>
      <c r="N41" s="36">
        <f t="shared" si="19"/>
        <v>17</v>
      </c>
      <c r="O41" s="36">
        <f t="shared" si="19"/>
        <v>31</v>
      </c>
      <c r="P41" s="36">
        <f t="shared" si="19"/>
        <v>31</v>
      </c>
      <c r="Q41" s="36">
        <f t="shared" si="19"/>
        <v>22</v>
      </c>
      <c r="R41" s="36">
        <f t="shared" si="19"/>
        <v>19</v>
      </c>
      <c r="S41" s="36">
        <f t="shared" si="19"/>
        <v>11</v>
      </c>
      <c r="T41" s="37">
        <f t="shared" si="19"/>
        <v>5</v>
      </c>
    </row>
    <row r="42" spans="1:20" s="7" customFormat="1" ht="17.100000000000001" customHeight="1" x14ac:dyDescent="0.25">
      <c r="A42" s="38" t="s">
        <v>30</v>
      </c>
      <c r="B42" s="39">
        <v>0</v>
      </c>
      <c r="C42" s="39">
        <v>0</v>
      </c>
      <c r="D42" s="39">
        <v>0</v>
      </c>
      <c r="E42" s="39">
        <v>34</v>
      </c>
      <c r="F42" s="39">
        <v>27</v>
      </c>
      <c r="G42" s="39">
        <v>24</v>
      </c>
      <c r="H42" s="39">
        <v>25</v>
      </c>
      <c r="I42" s="39">
        <v>35</v>
      </c>
      <c r="J42" s="39">
        <v>21</v>
      </c>
      <c r="K42" s="39">
        <v>16</v>
      </c>
      <c r="L42" s="39">
        <v>40</v>
      </c>
      <c r="M42" s="39">
        <v>22</v>
      </c>
      <c r="N42" s="39">
        <v>17</v>
      </c>
      <c r="O42" s="39">
        <v>31</v>
      </c>
      <c r="P42" s="39">
        <v>31</v>
      </c>
      <c r="Q42" s="51">
        <v>22</v>
      </c>
      <c r="R42" s="51">
        <v>19</v>
      </c>
      <c r="S42" s="39">
        <v>11</v>
      </c>
      <c r="T42" s="40">
        <v>5</v>
      </c>
    </row>
    <row r="43" spans="1:20" s="7" customFormat="1" ht="17.100000000000001" customHeight="1" x14ac:dyDescent="0.25">
      <c r="A43" s="35" t="s">
        <v>28</v>
      </c>
      <c r="B43" s="52">
        <f>SUM(B44:B45)</f>
        <v>0</v>
      </c>
      <c r="C43" s="52">
        <f t="shared" ref="C43:T43" si="20">SUM(C44:C45)</f>
        <v>0</v>
      </c>
      <c r="D43" s="52">
        <f t="shared" si="20"/>
        <v>0</v>
      </c>
      <c r="E43" s="52">
        <f t="shared" si="20"/>
        <v>0</v>
      </c>
      <c r="F43" s="52">
        <f t="shared" si="20"/>
        <v>0</v>
      </c>
      <c r="G43" s="52">
        <f t="shared" si="20"/>
        <v>1</v>
      </c>
      <c r="H43" s="52">
        <f t="shared" si="20"/>
        <v>0</v>
      </c>
      <c r="I43" s="52">
        <f t="shared" si="20"/>
        <v>0</v>
      </c>
      <c r="J43" s="52">
        <f t="shared" si="20"/>
        <v>0</v>
      </c>
      <c r="K43" s="52">
        <f t="shared" si="20"/>
        <v>0</v>
      </c>
      <c r="L43" s="52">
        <f t="shared" si="20"/>
        <v>0</v>
      </c>
      <c r="M43" s="52">
        <f t="shared" si="20"/>
        <v>0</v>
      </c>
      <c r="N43" s="52">
        <f t="shared" si="20"/>
        <v>0</v>
      </c>
      <c r="O43" s="52">
        <f t="shared" si="20"/>
        <v>0</v>
      </c>
      <c r="P43" s="52">
        <f t="shared" si="20"/>
        <v>0</v>
      </c>
      <c r="Q43" s="52">
        <f t="shared" si="20"/>
        <v>21</v>
      </c>
      <c r="R43" s="52">
        <f t="shared" si="20"/>
        <v>24</v>
      </c>
      <c r="S43" s="52">
        <f t="shared" si="20"/>
        <v>41</v>
      </c>
      <c r="T43" s="53">
        <f t="shared" si="20"/>
        <v>54</v>
      </c>
    </row>
    <row r="44" spans="1:20" ht="17.100000000000001" customHeight="1" x14ac:dyDescent="0.25">
      <c r="A44" s="8" t="s">
        <v>31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46">
        <v>21</v>
      </c>
      <c r="R44" s="9">
        <v>0</v>
      </c>
      <c r="S44" s="9"/>
      <c r="T44" s="10"/>
    </row>
    <row r="45" spans="1:20" ht="17.100000000000001" customHeight="1" x14ac:dyDescent="0.25">
      <c r="A45" s="8" t="s">
        <v>32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/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46"/>
      <c r="R45" s="9">
        <v>24</v>
      </c>
      <c r="S45" s="9">
        <v>41</v>
      </c>
      <c r="T45" s="10">
        <v>54</v>
      </c>
    </row>
    <row r="46" spans="1:20" ht="17.100000000000001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46"/>
      <c r="R46" s="9"/>
      <c r="S46" s="9"/>
      <c r="T46" s="10"/>
    </row>
    <row r="47" spans="1:20" ht="17.100000000000001" customHeight="1" x14ac:dyDescent="0.25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</row>
    <row r="48" spans="1:20" ht="17.100000000000001" customHeight="1" x14ac:dyDescent="0.25">
      <c r="A48" s="76" t="s">
        <v>33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</row>
    <row r="49" spans="1:20" ht="9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1:20" s="7" customFormat="1" ht="17.100000000000001" customHeight="1" x14ac:dyDescent="0.25">
      <c r="A50" s="3" t="s">
        <v>5</v>
      </c>
      <c r="B50" s="4">
        <v>2005</v>
      </c>
      <c r="C50" s="4">
        <v>2006</v>
      </c>
      <c r="D50" s="4">
        <v>2007</v>
      </c>
      <c r="E50" s="5">
        <v>2008</v>
      </c>
      <c r="F50" s="4">
        <v>2009</v>
      </c>
      <c r="G50" s="5">
        <v>2010</v>
      </c>
      <c r="H50" s="4">
        <v>2011</v>
      </c>
      <c r="I50" s="4">
        <v>2012</v>
      </c>
      <c r="J50" s="4">
        <v>2013</v>
      </c>
      <c r="K50" s="4">
        <v>2014</v>
      </c>
      <c r="L50" s="4">
        <v>2015</v>
      </c>
      <c r="M50" s="5">
        <v>2016</v>
      </c>
      <c r="N50" s="4">
        <v>2017</v>
      </c>
      <c r="O50" s="4">
        <v>2018</v>
      </c>
      <c r="P50" s="4">
        <v>2019</v>
      </c>
      <c r="Q50" s="4">
        <v>2020</v>
      </c>
      <c r="R50" s="4">
        <v>2021</v>
      </c>
      <c r="S50" s="4">
        <v>2022</v>
      </c>
      <c r="T50" s="6">
        <v>2023</v>
      </c>
    </row>
    <row r="51" spans="1:20" ht="17.100000000000001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0"/>
    </row>
    <row r="52" spans="1:20" s="7" customFormat="1" ht="17.100000000000001" customHeight="1" x14ac:dyDescent="0.25">
      <c r="A52" s="55" t="s">
        <v>34</v>
      </c>
      <c r="B52" s="56">
        <f t="shared" ref="B52:J52" si="21">+B54+B56+B58+B62+B65</f>
        <v>3</v>
      </c>
      <c r="C52" s="56">
        <f t="shared" si="21"/>
        <v>2</v>
      </c>
      <c r="D52" s="56">
        <f t="shared" si="21"/>
        <v>1</v>
      </c>
      <c r="E52" s="56">
        <f t="shared" si="21"/>
        <v>21</v>
      </c>
      <c r="F52" s="56">
        <f t="shared" si="21"/>
        <v>36</v>
      </c>
      <c r="G52" s="56">
        <f t="shared" si="21"/>
        <v>31</v>
      </c>
      <c r="H52" s="56">
        <f t="shared" si="21"/>
        <v>8</v>
      </c>
      <c r="I52" s="56">
        <f t="shared" si="21"/>
        <v>16</v>
      </c>
      <c r="J52" s="56">
        <f t="shared" si="21"/>
        <v>28</v>
      </c>
      <c r="K52" s="56">
        <f>+K54+K56+K58+K62+K65</f>
        <v>46</v>
      </c>
      <c r="L52" s="56">
        <f t="shared" ref="L52:T52" si="22">+L54+L56+L58+L62+L65</f>
        <v>59</v>
      </c>
      <c r="M52" s="56">
        <f t="shared" si="22"/>
        <v>36</v>
      </c>
      <c r="N52" s="56">
        <f t="shared" si="22"/>
        <v>24</v>
      </c>
      <c r="O52" s="56">
        <f t="shared" si="22"/>
        <v>14</v>
      </c>
      <c r="P52" s="56">
        <f t="shared" si="22"/>
        <v>23</v>
      </c>
      <c r="Q52" s="56">
        <f t="shared" si="22"/>
        <v>0</v>
      </c>
      <c r="R52" s="56">
        <f t="shared" si="22"/>
        <v>14</v>
      </c>
      <c r="S52" s="56">
        <f t="shared" si="22"/>
        <v>32</v>
      </c>
      <c r="T52" s="57">
        <f t="shared" si="22"/>
        <v>24</v>
      </c>
    </row>
    <row r="53" spans="1:20" s="7" customFormat="1" ht="17.100000000000001" customHeight="1" x14ac:dyDescent="0.2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9"/>
      <c r="T53" s="40"/>
    </row>
    <row r="54" spans="1:20" s="7" customFormat="1" ht="17.100000000000001" customHeight="1" x14ac:dyDescent="0.25">
      <c r="A54" s="35" t="s">
        <v>19</v>
      </c>
      <c r="B54" s="36">
        <f>+B55</f>
        <v>0</v>
      </c>
      <c r="C54" s="36">
        <f t="shared" ref="C54:T54" si="23">+C55</f>
        <v>0</v>
      </c>
      <c r="D54" s="36">
        <f t="shared" si="23"/>
        <v>0</v>
      </c>
      <c r="E54" s="36">
        <f t="shared" si="23"/>
        <v>0</v>
      </c>
      <c r="F54" s="36">
        <f t="shared" si="23"/>
        <v>0</v>
      </c>
      <c r="G54" s="36">
        <f t="shared" si="23"/>
        <v>0</v>
      </c>
      <c r="H54" s="36">
        <f t="shared" si="23"/>
        <v>0</v>
      </c>
      <c r="I54" s="36">
        <f t="shared" si="23"/>
        <v>0</v>
      </c>
      <c r="J54" s="36">
        <f t="shared" si="23"/>
        <v>0</v>
      </c>
      <c r="K54" s="36">
        <f t="shared" si="23"/>
        <v>7</v>
      </c>
      <c r="L54" s="36">
        <f t="shared" si="23"/>
        <v>12</v>
      </c>
      <c r="M54" s="36">
        <f t="shared" si="23"/>
        <v>10</v>
      </c>
      <c r="N54" s="36">
        <f t="shared" si="23"/>
        <v>4</v>
      </c>
      <c r="O54" s="36">
        <f t="shared" si="23"/>
        <v>4</v>
      </c>
      <c r="P54" s="36">
        <f t="shared" si="23"/>
        <v>8</v>
      </c>
      <c r="Q54" s="36">
        <f t="shared" si="23"/>
        <v>0</v>
      </c>
      <c r="R54" s="36">
        <f t="shared" si="23"/>
        <v>1</v>
      </c>
      <c r="S54" s="36">
        <f t="shared" si="23"/>
        <v>0</v>
      </c>
      <c r="T54" s="37">
        <f t="shared" si="23"/>
        <v>12</v>
      </c>
    </row>
    <row r="55" spans="1:20" s="7" customFormat="1" ht="17.100000000000001" customHeight="1" x14ac:dyDescent="0.25">
      <c r="A55" s="38" t="s">
        <v>35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7</v>
      </c>
      <c r="L55" s="39">
        <v>12</v>
      </c>
      <c r="M55" s="39">
        <v>10</v>
      </c>
      <c r="N55" s="39">
        <v>4</v>
      </c>
      <c r="O55" s="39">
        <v>4</v>
      </c>
      <c r="P55" s="39">
        <v>8</v>
      </c>
      <c r="Q55" s="39"/>
      <c r="R55" s="39">
        <v>1</v>
      </c>
      <c r="S55" s="39"/>
      <c r="T55" s="40">
        <v>12</v>
      </c>
    </row>
    <row r="56" spans="1:20" ht="17.100000000000001" customHeight="1" x14ac:dyDescent="0.25">
      <c r="A56" s="43" t="s">
        <v>36</v>
      </c>
      <c r="B56" s="44">
        <f>+B57</f>
        <v>0</v>
      </c>
      <c r="C56" s="44">
        <f t="shared" ref="C56:T56" si="24">+C57</f>
        <v>0</v>
      </c>
      <c r="D56" s="44">
        <f t="shared" si="24"/>
        <v>0</v>
      </c>
      <c r="E56" s="44">
        <f t="shared" si="24"/>
        <v>0</v>
      </c>
      <c r="F56" s="44">
        <f t="shared" si="24"/>
        <v>19</v>
      </c>
      <c r="G56" s="44">
        <f t="shared" si="24"/>
        <v>14</v>
      </c>
      <c r="H56" s="44">
        <f t="shared" si="24"/>
        <v>0</v>
      </c>
      <c r="I56" s="44">
        <f t="shared" si="24"/>
        <v>16</v>
      </c>
      <c r="J56" s="44">
        <f t="shared" si="24"/>
        <v>12</v>
      </c>
      <c r="K56" s="44">
        <f t="shared" si="24"/>
        <v>12</v>
      </c>
      <c r="L56" s="44">
        <f t="shared" si="24"/>
        <v>25</v>
      </c>
      <c r="M56" s="44">
        <f t="shared" si="24"/>
        <v>7</v>
      </c>
      <c r="N56" s="44">
        <f t="shared" si="24"/>
        <v>7</v>
      </c>
      <c r="O56" s="44">
        <f t="shared" si="24"/>
        <v>8</v>
      </c>
      <c r="P56" s="44">
        <f t="shared" si="24"/>
        <v>12</v>
      </c>
      <c r="Q56" s="44">
        <f t="shared" si="24"/>
        <v>0</v>
      </c>
      <c r="R56" s="44">
        <f t="shared" si="24"/>
        <v>13</v>
      </c>
      <c r="S56" s="44">
        <f t="shared" si="24"/>
        <v>14</v>
      </c>
      <c r="T56" s="45">
        <f t="shared" si="24"/>
        <v>0</v>
      </c>
    </row>
    <row r="57" spans="1:20" ht="17.100000000000001" customHeight="1" x14ac:dyDescent="0.25">
      <c r="A57" s="8" t="s">
        <v>37</v>
      </c>
      <c r="B57" s="9">
        <v>0</v>
      </c>
      <c r="C57" s="9">
        <v>0</v>
      </c>
      <c r="D57" s="9">
        <v>0</v>
      </c>
      <c r="E57" s="9">
        <v>0</v>
      </c>
      <c r="F57" s="9">
        <v>19</v>
      </c>
      <c r="G57" s="9">
        <v>14</v>
      </c>
      <c r="H57" s="9">
        <v>0</v>
      </c>
      <c r="I57" s="9">
        <v>16</v>
      </c>
      <c r="J57" s="9">
        <v>12</v>
      </c>
      <c r="K57" s="9">
        <v>12</v>
      </c>
      <c r="L57" s="9">
        <v>25</v>
      </c>
      <c r="M57" s="9">
        <v>7</v>
      </c>
      <c r="N57" s="9">
        <v>7</v>
      </c>
      <c r="O57" s="9">
        <v>8</v>
      </c>
      <c r="P57" s="9">
        <v>12</v>
      </c>
      <c r="Q57" s="9"/>
      <c r="R57" s="9">
        <v>13</v>
      </c>
      <c r="S57" s="9">
        <v>14</v>
      </c>
      <c r="T57" s="10"/>
    </row>
    <row r="58" spans="1:20" s="22" customFormat="1" ht="17.100000000000001" customHeight="1" x14ac:dyDescent="0.25">
      <c r="A58" s="43" t="s">
        <v>23</v>
      </c>
      <c r="B58" s="44">
        <f>SUM(B59:B61)</f>
        <v>0</v>
      </c>
      <c r="C58" s="44">
        <f t="shared" ref="C58:T58" si="25">SUM(C59:C61)</f>
        <v>0</v>
      </c>
      <c r="D58" s="44">
        <f t="shared" si="25"/>
        <v>0</v>
      </c>
      <c r="E58" s="44">
        <f t="shared" si="25"/>
        <v>21</v>
      </c>
      <c r="F58" s="44">
        <f t="shared" si="25"/>
        <v>17</v>
      </c>
      <c r="G58" s="44">
        <f t="shared" si="25"/>
        <v>17</v>
      </c>
      <c r="H58" s="44">
        <f t="shared" si="25"/>
        <v>8</v>
      </c>
      <c r="I58" s="44">
        <f t="shared" si="25"/>
        <v>0</v>
      </c>
      <c r="J58" s="44">
        <f t="shared" si="25"/>
        <v>16</v>
      </c>
      <c r="K58" s="44">
        <f t="shared" si="25"/>
        <v>27</v>
      </c>
      <c r="L58" s="44">
        <f t="shared" si="25"/>
        <v>22</v>
      </c>
      <c r="M58" s="44">
        <f t="shared" si="25"/>
        <v>19</v>
      </c>
      <c r="N58" s="44">
        <f t="shared" si="25"/>
        <v>13</v>
      </c>
      <c r="O58" s="44">
        <f t="shared" si="25"/>
        <v>2</v>
      </c>
      <c r="P58" s="44">
        <f t="shared" si="25"/>
        <v>3</v>
      </c>
      <c r="Q58" s="44">
        <f t="shared" si="25"/>
        <v>0</v>
      </c>
      <c r="R58" s="44">
        <f t="shared" si="25"/>
        <v>0</v>
      </c>
      <c r="S58" s="44">
        <f t="shared" si="25"/>
        <v>18</v>
      </c>
      <c r="T58" s="45">
        <f t="shared" si="25"/>
        <v>12</v>
      </c>
    </row>
    <row r="59" spans="1:20" ht="17.100000000000001" customHeight="1" x14ac:dyDescent="0.25">
      <c r="A59" s="8" t="s">
        <v>38</v>
      </c>
      <c r="B59" s="9"/>
      <c r="C59" s="9"/>
      <c r="D59" s="9"/>
      <c r="E59" s="9"/>
      <c r="F59" s="9"/>
      <c r="G59" s="9">
        <v>17</v>
      </c>
      <c r="H59" s="9">
        <v>8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0"/>
    </row>
    <row r="60" spans="1:20" ht="17.100000000000001" customHeight="1" x14ac:dyDescent="0.25">
      <c r="A60" s="8" t="s">
        <v>39</v>
      </c>
      <c r="B60" s="9"/>
      <c r="C60" s="9"/>
      <c r="D60" s="9"/>
      <c r="E60" s="9">
        <v>21</v>
      </c>
      <c r="F60" s="9">
        <v>17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0"/>
    </row>
    <row r="61" spans="1:20" ht="17.100000000000001" customHeight="1" x14ac:dyDescent="0.25">
      <c r="A61" s="8" t="s">
        <v>40</v>
      </c>
      <c r="B61" s="9"/>
      <c r="C61" s="9"/>
      <c r="D61" s="9"/>
      <c r="E61" s="9"/>
      <c r="F61" s="9"/>
      <c r="G61" s="9"/>
      <c r="H61" s="9"/>
      <c r="I61" s="9"/>
      <c r="J61" s="9">
        <v>16</v>
      </c>
      <c r="K61" s="9">
        <v>27</v>
      </c>
      <c r="L61" s="9">
        <v>22</v>
      </c>
      <c r="M61" s="9">
        <v>19</v>
      </c>
      <c r="N61" s="9">
        <v>13</v>
      </c>
      <c r="O61" s="9">
        <v>2</v>
      </c>
      <c r="P61" s="9">
        <v>3</v>
      </c>
      <c r="Q61" s="9"/>
      <c r="R61" s="9"/>
      <c r="S61" s="9">
        <v>18</v>
      </c>
      <c r="T61" s="10">
        <v>12</v>
      </c>
    </row>
    <row r="62" spans="1:20" ht="17.100000000000001" customHeight="1" x14ac:dyDescent="0.25">
      <c r="A62" s="43" t="s">
        <v>41</v>
      </c>
      <c r="B62" s="44">
        <f>SUM(B63:B64)</f>
        <v>1</v>
      </c>
      <c r="C62" s="44">
        <f t="shared" ref="C62:T62" si="26">SUM(C63:C64)</f>
        <v>2</v>
      </c>
      <c r="D62" s="44">
        <f t="shared" si="26"/>
        <v>1</v>
      </c>
      <c r="E62" s="44">
        <f t="shared" si="26"/>
        <v>0</v>
      </c>
      <c r="F62" s="44">
        <f t="shared" si="26"/>
        <v>0</v>
      </c>
      <c r="G62" s="44">
        <f t="shared" si="26"/>
        <v>0</v>
      </c>
      <c r="H62" s="44">
        <f t="shared" si="26"/>
        <v>0</v>
      </c>
      <c r="I62" s="44">
        <f t="shared" si="26"/>
        <v>0</v>
      </c>
      <c r="J62" s="44">
        <f t="shared" si="26"/>
        <v>0</v>
      </c>
      <c r="K62" s="44">
        <f t="shared" si="26"/>
        <v>0</v>
      </c>
      <c r="L62" s="44">
        <f t="shared" si="26"/>
        <v>0</v>
      </c>
      <c r="M62" s="44">
        <f t="shared" si="26"/>
        <v>0</v>
      </c>
      <c r="N62" s="44">
        <f t="shared" si="26"/>
        <v>0</v>
      </c>
      <c r="O62" s="44">
        <f t="shared" si="26"/>
        <v>0</v>
      </c>
      <c r="P62" s="44">
        <f t="shared" si="26"/>
        <v>0</v>
      </c>
      <c r="Q62" s="44">
        <f t="shared" si="26"/>
        <v>0</v>
      </c>
      <c r="R62" s="44">
        <f t="shared" si="26"/>
        <v>0</v>
      </c>
      <c r="S62" s="44">
        <f t="shared" si="26"/>
        <v>0</v>
      </c>
      <c r="T62" s="45">
        <f t="shared" si="26"/>
        <v>0</v>
      </c>
    </row>
    <row r="63" spans="1:20" ht="17.100000000000001" customHeight="1" x14ac:dyDescent="0.25">
      <c r="A63" s="47" t="s">
        <v>42</v>
      </c>
      <c r="B63" s="9">
        <v>1</v>
      </c>
      <c r="C63" s="9">
        <v>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0"/>
    </row>
    <row r="64" spans="1:20" ht="17.100000000000001" customHeight="1" x14ac:dyDescent="0.25">
      <c r="A64" s="8" t="s">
        <v>43</v>
      </c>
      <c r="B64" s="9"/>
      <c r="C64" s="9">
        <v>1</v>
      </c>
      <c r="D64" s="9"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0"/>
    </row>
    <row r="65" spans="1:20" ht="17.100000000000001" customHeight="1" x14ac:dyDescent="0.25">
      <c r="A65" s="43" t="s">
        <v>28</v>
      </c>
      <c r="B65" s="44">
        <f>+B66</f>
        <v>2</v>
      </c>
      <c r="C65" s="44">
        <f t="shared" ref="C65:T65" si="27">+C66</f>
        <v>0</v>
      </c>
      <c r="D65" s="44">
        <f t="shared" si="27"/>
        <v>0</v>
      </c>
      <c r="E65" s="44">
        <f t="shared" si="27"/>
        <v>0</v>
      </c>
      <c r="F65" s="44">
        <f t="shared" si="27"/>
        <v>0</v>
      </c>
      <c r="G65" s="44">
        <f t="shared" si="27"/>
        <v>0</v>
      </c>
      <c r="H65" s="44">
        <f t="shared" si="27"/>
        <v>0</v>
      </c>
      <c r="I65" s="44">
        <f t="shared" si="27"/>
        <v>0</v>
      </c>
      <c r="J65" s="44">
        <f t="shared" si="27"/>
        <v>0</v>
      </c>
      <c r="K65" s="44">
        <f t="shared" si="27"/>
        <v>0</v>
      </c>
      <c r="L65" s="44">
        <f t="shared" si="27"/>
        <v>0</v>
      </c>
      <c r="M65" s="44">
        <f t="shared" si="27"/>
        <v>0</v>
      </c>
      <c r="N65" s="44">
        <f t="shared" si="27"/>
        <v>0</v>
      </c>
      <c r="O65" s="44">
        <f t="shared" si="27"/>
        <v>0</v>
      </c>
      <c r="P65" s="44">
        <f t="shared" si="27"/>
        <v>0</v>
      </c>
      <c r="Q65" s="44">
        <f t="shared" si="27"/>
        <v>0</v>
      </c>
      <c r="R65" s="44">
        <f t="shared" si="27"/>
        <v>0</v>
      </c>
      <c r="S65" s="44">
        <f t="shared" si="27"/>
        <v>0</v>
      </c>
      <c r="T65" s="45">
        <f t="shared" si="27"/>
        <v>0</v>
      </c>
    </row>
    <row r="66" spans="1:20" ht="17.100000000000001" customHeight="1" x14ac:dyDescent="0.25">
      <c r="A66" s="47" t="s">
        <v>44</v>
      </c>
      <c r="B66" s="9">
        <v>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/>
      <c r="T66" s="10"/>
    </row>
    <row r="67" spans="1:20" s="7" customFormat="1" ht="17.100000000000001" customHeight="1" x14ac:dyDescent="0.25">
      <c r="A67" s="58"/>
      <c r="B67" s="59"/>
      <c r="C67" s="59"/>
      <c r="D67" s="59"/>
      <c r="E67" s="60"/>
      <c r="F67" s="59"/>
      <c r="G67" s="6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39"/>
      <c r="T67" s="40"/>
    </row>
    <row r="68" spans="1:20" s="64" customFormat="1" ht="17.100000000000001" customHeight="1" x14ac:dyDescent="0.25">
      <c r="A68" s="61" t="s">
        <v>45</v>
      </c>
      <c r="B68" s="62">
        <f t="shared" ref="B68:J68" si="28">+B70</f>
        <v>0</v>
      </c>
      <c r="C68" s="62">
        <f t="shared" si="28"/>
        <v>0</v>
      </c>
      <c r="D68" s="62">
        <f t="shared" si="28"/>
        <v>0</v>
      </c>
      <c r="E68" s="62">
        <f t="shared" si="28"/>
        <v>0</v>
      </c>
      <c r="F68" s="62">
        <f t="shared" si="28"/>
        <v>0</v>
      </c>
      <c r="G68" s="62">
        <f t="shared" si="28"/>
        <v>0</v>
      </c>
      <c r="H68" s="62">
        <f t="shared" si="28"/>
        <v>0</v>
      </c>
      <c r="I68" s="62">
        <f t="shared" si="28"/>
        <v>0</v>
      </c>
      <c r="J68" s="62">
        <f t="shared" si="28"/>
        <v>0</v>
      </c>
      <c r="K68" s="62">
        <f>+K70</f>
        <v>24</v>
      </c>
      <c r="L68" s="62">
        <f t="shared" ref="L68:T68" si="29">+L70</f>
        <v>0</v>
      </c>
      <c r="M68" s="62">
        <f t="shared" si="29"/>
        <v>0</v>
      </c>
      <c r="N68" s="62">
        <f t="shared" si="29"/>
        <v>0</v>
      </c>
      <c r="O68" s="62">
        <f t="shared" si="29"/>
        <v>0</v>
      </c>
      <c r="P68" s="62">
        <f t="shared" si="29"/>
        <v>0</v>
      </c>
      <c r="Q68" s="62">
        <f t="shared" si="29"/>
        <v>0</v>
      </c>
      <c r="R68" s="62">
        <f t="shared" si="29"/>
        <v>0</v>
      </c>
      <c r="S68" s="62">
        <f t="shared" si="29"/>
        <v>0</v>
      </c>
      <c r="T68" s="63">
        <f t="shared" si="29"/>
        <v>0</v>
      </c>
    </row>
    <row r="69" spans="1:20" s="7" customFormat="1" ht="17.100000000000001" customHeight="1" x14ac:dyDescent="0.25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9"/>
      <c r="T69" s="40"/>
    </row>
    <row r="70" spans="1:20" s="22" customFormat="1" ht="17.100000000000001" customHeight="1" x14ac:dyDescent="0.25">
      <c r="A70" s="43" t="s">
        <v>46</v>
      </c>
      <c r="B70" s="44">
        <f t="shared" ref="B70:J70" si="30">+B71</f>
        <v>0</v>
      </c>
      <c r="C70" s="44">
        <f t="shared" si="30"/>
        <v>0</v>
      </c>
      <c r="D70" s="44">
        <f t="shared" si="30"/>
        <v>0</v>
      </c>
      <c r="E70" s="44">
        <f t="shared" si="30"/>
        <v>0</v>
      </c>
      <c r="F70" s="44">
        <f t="shared" si="30"/>
        <v>0</v>
      </c>
      <c r="G70" s="44">
        <f t="shared" si="30"/>
        <v>0</v>
      </c>
      <c r="H70" s="44">
        <f t="shared" si="30"/>
        <v>0</v>
      </c>
      <c r="I70" s="44">
        <f t="shared" si="30"/>
        <v>0</v>
      </c>
      <c r="J70" s="44">
        <f t="shared" si="30"/>
        <v>0</v>
      </c>
      <c r="K70" s="44">
        <f>+K71</f>
        <v>24</v>
      </c>
      <c r="L70" s="44">
        <f t="shared" ref="L70:T70" si="31">+L71</f>
        <v>0</v>
      </c>
      <c r="M70" s="44">
        <f t="shared" si="31"/>
        <v>0</v>
      </c>
      <c r="N70" s="44">
        <f t="shared" si="31"/>
        <v>0</v>
      </c>
      <c r="O70" s="44">
        <f t="shared" si="31"/>
        <v>0</v>
      </c>
      <c r="P70" s="44">
        <f t="shared" si="31"/>
        <v>0</v>
      </c>
      <c r="Q70" s="44">
        <f t="shared" si="31"/>
        <v>0</v>
      </c>
      <c r="R70" s="44">
        <f t="shared" si="31"/>
        <v>0</v>
      </c>
      <c r="S70" s="44">
        <f t="shared" si="31"/>
        <v>0</v>
      </c>
      <c r="T70" s="45">
        <f t="shared" si="31"/>
        <v>0</v>
      </c>
    </row>
    <row r="71" spans="1:20" ht="17.100000000000001" customHeight="1" x14ac:dyDescent="0.25">
      <c r="A71" s="8" t="s">
        <v>47</v>
      </c>
      <c r="B71" s="9"/>
      <c r="C71" s="9"/>
      <c r="D71" s="9"/>
      <c r="E71" s="9"/>
      <c r="F71" s="9"/>
      <c r="G71" s="9"/>
      <c r="H71" s="9"/>
      <c r="I71" s="9"/>
      <c r="J71" s="9"/>
      <c r="K71" s="9">
        <v>24</v>
      </c>
      <c r="L71" s="9"/>
      <c r="M71" s="9"/>
      <c r="N71" s="9"/>
      <c r="O71" s="9"/>
      <c r="P71" s="9"/>
      <c r="Q71" s="9"/>
      <c r="R71" s="9"/>
      <c r="S71" s="9"/>
      <c r="T71" s="10"/>
    </row>
    <row r="72" spans="1:20" ht="17.100000000000001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0"/>
    </row>
    <row r="73" spans="1:20" s="7" customFormat="1" ht="17.100000000000001" customHeight="1" x14ac:dyDescent="0.25">
      <c r="A73" s="65" t="s">
        <v>48</v>
      </c>
      <c r="B73" s="66">
        <f>+B75+B77+B82</f>
        <v>82</v>
      </c>
      <c r="C73" s="66">
        <f>+C75+C77+C82</f>
        <v>84</v>
      </c>
      <c r="D73" s="66">
        <f t="shared" ref="D73:T73" si="32">+D75+D77+D82</f>
        <v>60</v>
      </c>
      <c r="E73" s="66">
        <f t="shared" si="32"/>
        <v>60</v>
      </c>
      <c r="F73" s="66">
        <f t="shared" si="32"/>
        <v>40</v>
      </c>
      <c r="G73" s="66">
        <f t="shared" si="32"/>
        <v>51</v>
      </c>
      <c r="H73" s="66">
        <f t="shared" si="32"/>
        <v>43</v>
      </c>
      <c r="I73" s="66">
        <f t="shared" si="32"/>
        <v>64</v>
      </c>
      <c r="J73" s="66">
        <f t="shared" si="32"/>
        <v>35</v>
      </c>
      <c r="K73" s="66">
        <f t="shared" si="32"/>
        <v>35</v>
      </c>
      <c r="L73" s="66">
        <f t="shared" si="32"/>
        <v>41</v>
      </c>
      <c r="M73" s="66">
        <f t="shared" si="32"/>
        <v>62</v>
      </c>
      <c r="N73" s="66">
        <f t="shared" si="32"/>
        <v>51</v>
      </c>
      <c r="O73" s="66">
        <f t="shared" si="32"/>
        <v>47</v>
      </c>
      <c r="P73" s="66">
        <f t="shared" si="32"/>
        <v>41</v>
      </c>
      <c r="Q73" s="66">
        <f t="shared" si="32"/>
        <v>50</v>
      </c>
      <c r="R73" s="66">
        <f t="shared" si="32"/>
        <v>55</v>
      </c>
      <c r="S73" s="66">
        <f t="shared" si="32"/>
        <v>45</v>
      </c>
      <c r="T73" s="67">
        <f t="shared" si="32"/>
        <v>74</v>
      </c>
    </row>
    <row r="74" spans="1:20" s="7" customFormat="1" ht="17.100000000000001" customHeight="1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9"/>
      <c r="T74" s="40"/>
    </row>
    <row r="75" spans="1:20" s="22" customFormat="1" ht="17.100000000000001" customHeight="1" x14ac:dyDescent="0.25">
      <c r="A75" s="43" t="s">
        <v>19</v>
      </c>
      <c r="B75" s="44">
        <f>+B76</f>
        <v>0</v>
      </c>
      <c r="C75" s="44">
        <f>+C76</f>
        <v>19</v>
      </c>
      <c r="D75" s="44">
        <f t="shared" ref="D75:T75" si="33">+D76</f>
        <v>14</v>
      </c>
      <c r="E75" s="44">
        <f t="shared" si="33"/>
        <v>15</v>
      </c>
      <c r="F75" s="44">
        <f t="shared" si="33"/>
        <v>0</v>
      </c>
      <c r="G75" s="44">
        <f t="shared" si="33"/>
        <v>0</v>
      </c>
      <c r="H75" s="44">
        <f t="shared" si="33"/>
        <v>0</v>
      </c>
      <c r="I75" s="44">
        <f t="shared" si="33"/>
        <v>0</v>
      </c>
      <c r="J75" s="44">
        <f t="shared" si="33"/>
        <v>0</v>
      </c>
      <c r="K75" s="44">
        <f t="shared" si="33"/>
        <v>0</v>
      </c>
      <c r="L75" s="44">
        <f t="shared" si="33"/>
        <v>0</v>
      </c>
      <c r="M75" s="44">
        <f t="shared" si="33"/>
        <v>0</v>
      </c>
      <c r="N75" s="44">
        <f t="shared" si="33"/>
        <v>0</v>
      </c>
      <c r="O75" s="44">
        <f t="shared" si="33"/>
        <v>0</v>
      </c>
      <c r="P75" s="44">
        <f t="shared" si="33"/>
        <v>0</v>
      </c>
      <c r="Q75" s="44">
        <f t="shared" si="33"/>
        <v>0</v>
      </c>
      <c r="R75" s="44">
        <f t="shared" si="33"/>
        <v>0</v>
      </c>
      <c r="S75" s="44">
        <f t="shared" si="33"/>
        <v>0</v>
      </c>
      <c r="T75" s="45">
        <f t="shared" si="33"/>
        <v>0</v>
      </c>
    </row>
    <row r="76" spans="1:20" ht="17.100000000000001" customHeight="1" x14ac:dyDescent="0.25">
      <c r="A76" s="8" t="s">
        <v>49</v>
      </c>
      <c r="B76" s="9">
        <v>0</v>
      </c>
      <c r="C76" s="9">
        <v>19</v>
      </c>
      <c r="D76" s="9">
        <v>14</v>
      </c>
      <c r="E76" s="9">
        <v>15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/>
      <c r="T76" s="10"/>
    </row>
    <row r="77" spans="1:20" s="22" customFormat="1" ht="17.100000000000001" customHeight="1" x14ac:dyDescent="0.25">
      <c r="A77" s="43" t="s">
        <v>23</v>
      </c>
      <c r="B77" s="44">
        <f t="shared" ref="B77:T77" si="34">SUM(B78:B81)</f>
        <v>48</v>
      </c>
      <c r="C77" s="44">
        <f t="shared" si="34"/>
        <v>47</v>
      </c>
      <c r="D77" s="44">
        <f t="shared" si="34"/>
        <v>43</v>
      </c>
      <c r="E77" s="44">
        <f t="shared" si="34"/>
        <v>45</v>
      </c>
      <c r="F77" s="44">
        <f t="shared" si="34"/>
        <v>40</v>
      </c>
      <c r="G77" s="44">
        <f t="shared" si="34"/>
        <v>44</v>
      </c>
      <c r="H77" s="44">
        <f t="shared" si="34"/>
        <v>38</v>
      </c>
      <c r="I77" s="44">
        <f t="shared" si="34"/>
        <v>62</v>
      </c>
      <c r="J77" s="44">
        <f t="shared" si="34"/>
        <v>35</v>
      </c>
      <c r="K77" s="44">
        <f t="shared" si="34"/>
        <v>35</v>
      </c>
      <c r="L77" s="44">
        <f t="shared" si="34"/>
        <v>40</v>
      </c>
      <c r="M77" s="44">
        <f t="shared" si="34"/>
        <v>59</v>
      </c>
      <c r="N77" s="44">
        <f t="shared" si="34"/>
        <v>51</v>
      </c>
      <c r="O77" s="44">
        <f t="shared" si="34"/>
        <v>47</v>
      </c>
      <c r="P77" s="44">
        <f t="shared" si="34"/>
        <v>41</v>
      </c>
      <c r="Q77" s="44">
        <f t="shared" si="34"/>
        <v>50</v>
      </c>
      <c r="R77" s="44">
        <f t="shared" si="34"/>
        <v>55</v>
      </c>
      <c r="S77" s="44">
        <f t="shared" si="34"/>
        <v>35</v>
      </c>
      <c r="T77" s="45">
        <f t="shared" si="34"/>
        <v>74</v>
      </c>
    </row>
    <row r="78" spans="1:20" ht="17.100000000000001" customHeight="1" x14ac:dyDescent="0.25">
      <c r="A78" s="8" t="s">
        <v>50</v>
      </c>
      <c r="B78" s="9">
        <v>48</v>
      </c>
      <c r="C78" s="9">
        <v>47</v>
      </c>
      <c r="D78" s="9">
        <v>33</v>
      </c>
      <c r="E78" s="9">
        <v>16</v>
      </c>
      <c r="F78" s="9">
        <v>11</v>
      </c>
      <c r="G78" s="9">
        <v>14</v>
      </c>
      <c r="H78" s="9">
        <v>15</v>
      </c>
      <c r="I78" s="9">
        <v>12</v>
      </c>
      <c r="J78" s="9">
        <v>5</v>
      </c>
      <c r="K78" s="9">
        <v>16</v>
      </c>
      <c r="L78" s="9">
        <v>24</v>
      </c>
      <c r="M78" s="9">
        <v>43</v>
      </c>
      <c r="N78" s="9">
        <v>33</v>
      </c>
      <c r="O78" s="9">
        <v>16</v>
      </c>
      <c r="P78" s="9">
        <v>22</v>
      </c>
      <c r="Q78" s="46">
        <v>27</v>
      </c>
      <c r="R78" s="46">
        <v>32</v>
      </c>
      <c r="S78" s="68">
        <v>35</v>
      </c>
      <c r="T78" s="10">
        <v>28</v>
      </c>
    </row>
    <row r="79" spans="1:20" ht="17.100000000000001" customHeight="1" x14ac:dyDescent="0.25">
      <c r="A79" s="8" t="s">
        <v>51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46"/>
      <c r="R79" s="46"/>
      <c r="S79" s="68"/>
      <c r="T79" s="10">
        <v>23</v>
      </c>
    </row>
    <row r="80" spans="1:20" ht="17.100000000000001" customHeight="1" x14ac:dyDescent="0.25">
      <c r="A80" s="8" t="s">
        <v>52</v>
      </c>
      <c r="B80" s="9"/>
      <c r="C80" s="9"/>
      <c r="D80" s="9"/>
      <c r="E80" s="9"/>
      <c r="F80" s="9">
        <v>6</v>
      </c>
      <c r="G80" s="9"/>
      <c r="H80" s="9"/>
      <c r="I80" s="9">
        <v>13</v>
      </c>
      <c r="J80" s="9">
        <v>2</v>
      </c>
      <c r="K80" s="9">
        <v>2</v>
      </c>
      <c r="L80" s="9">
        <v>4</v>
      </c>
      <c r="M80" s="9">
        <v>3</v>
      </c>
      <c r="N80" s="9">
        <v>15</v>
      </c>
      <c r="O80" s="9">
        <v>12</v>
      </c>
      <c r="P80" s="9">
        <v>10</v>
      </c>
      <c r="Q80" s="46">
        <v>10</v>
      </c>
      <c r="R80" s="46">
        <v>11</v>
      </c>
      <c r="S80" s="68"/>
      <c r="T80" s="10">
        <v>18</v>
      </c>
    </row>
    <row r="81" spans="1:20" ht="17.100000000000001" customHeight="1" x14ac:dyDescent="0.25">
      <c r="A81" s="8" t="s">
        <v>53</v>
      </c>
      <c r="B81" s="9"/>
      <c r="C81" s="9"/>
      <c r="D81" s="9">
        <v>10</v>
      </c>
      <c r="E81" s="9">
        <v>29</v>
      </c>
      <c r="F81" s="9">
        <v>23</v>
      </c>
      <c r="G81" s="9">
        <v>30</v>
      </c>
      <c r="H81" s="9">
        <v>23</v>
      </c>
      <c r="I81" s="9">
        <v>37</v>
      </c>
      <c r="J81" s="9">
        <v>28</v>
      </c>
      <c r="K81" s="9">
        <v>17</v>
      </c>
      <c r="L81" s="9">
        <v>12</v>
      </c>
      <c r="M81" s="9">
        <v>13</v>
      </c>
      <c r="N81" s="9">
        <v>3</v>
      </c>
      <c r="O81" s="9">
        <v>19</v>
      </c>
      <c r="P81" s="9">
        <v>9</v>
      </c>
      <c r="Q81" s="46">
        <v>13</v>
      </c>
      <c r="R81" s="46">
        <v>12</v>
      </c>
      <c r="S81" s="9"/>
      <c r="T81" s="10">
        <v>5</v>
      </c>
    </row>
    <row r="82" spans="1:20" s="22" customFormat="1" ht="17.100000000000001" customHeight="1" x14ac:dyDescent="0.25">
      <c r="A82" s="43" t="s">
        <v>27</v>
      </c>
      <c r="B82" s="44">
        <f>+B83</f>
        <v>34</v>
      </c>
      <c r="C82" s="44">
        <f t="shared" ref="C82:T82" si="35">+C83</f>
        <v>18</v>
      </c>
      <c r="D82" s="44">
        <f t="shared" si="35"/>
        <v>3</v>
      </c>
      <c r="E82" s="44">
        <f t="shared" si="35"/>
        <v>0</v>
      </c>
      <c r="F82" s="44">
        <f t="shared" si="35"/>
        <v>0</v>
      </c>
      <c r="G82" s="44">
        <f t="shared" si="35"/>
        <v>7</v>
      </c>
      <c r="H82" s="44">
        <f t="shared" si="35"/>
        <v>5</v>
      </c>
      <c r="I82" s="44">
        <f t="shared" si="35"/>
        <v>2</v>
      </c>
      <c r="J82" s="44">
        <f t="shared" si="35"/>
        <v>0</v>
      </c>
      <c r="K82" s="44">
        <f t="shared" si="35"/>
        <v>0</v>
      </c>
      <c r="L82" s="44">
        <f t="shared" si="35"/>
        <v>1</v>
      </c>
      <c r="M82" s="44">
        <f t="shared" si="35"/>
        <v>3</v>
      </c>
      <c r="N82" s="44">
        <f t="shared" si="35"/>
        <v>0</v>
      </c>
      <c r="O82" s="44">
        <f t="shared" si="35"/>
        <v>0</v>
      </c>
      <c r="P82" s="44">
        <f t="shared" si="35"/>
        <v>0</v>
      </c>
      <c r="Q82" s="44">
        <f t="shared" si="35"/>
        <v>0</v>
      </c>
      <c r="R82" s="44">
        <f t="shared" si="35"/>
        <v>0</v>
      </c>
      <c r="S82" s="44">
        <f t="shared" si="35"/>
        <v>10</v>
      </c>
      <c r="T82" s="45">
        <f t="shared" si="35"/>
        <v>0</v>
      </c>
    </row>
    <row r="83" spans="1:20" ht="17.100000000000001" customHeight="1" x14ac:dyDescent="0.25">
      <c r="A83" s="8" t="s">
        <v>54</v>
      </c>
      <c r="B83" s="9">
        <v>34</v>
      </c>
      <c r="C83" s="9">
        <v>18</v>
      </c>
      <c r="D83" s="9">
        <v>3</v>
      </c>
      <c r="E83" s="9">
        <v>0</v>
      </c>
      <c r="F83" s="9">
        <v>0</v>
      </c>
      <c r="G83" s="9">
        <v>7</v>
      </c>
      <c r="H83" s="9">
        <v>5</v>
      </c>
      <c r="I83" s="9">
        <v>2</v>
      </c>
      <c r="J83" s="9">
        <v>0</v>
      </c>
      <c r="K83" s="9">
        <v>0</v>
      </c>
      <c r="L83" s="9">
        <v>1</v>
      </c>
      <c r="M83" s="9">
        <v>3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10</v>
      </c>
      <c r="T83" s="10"/>
    </row>
    <row r="84" spans="1:20" s="22" customFormat="1" ht="17.100000000000001" customHeight="1" x14ac:dyDescent="0.25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5"/>
    </row>
    <row r="85" spans="1:20" s="7" customFormat="1" ht="17.100000000000001" customHeight="1" x14ac:dyDescent="0.25">
      <c r="A85" s="69" t="s">
        <v>55</v>
      </c>
      <c r="B85" s="70">
        <f t="shared" ref="B85:G85" si="36">+B87+B89</f>
        <v>0</v>
      </c>
      <c r="C85" s="70">
        <f t="shared" si="36"/>
        <v>0</v>
      </c>
      <c r="D85" s="70">
        <f t="shared" si="36"/>
        <v>0</v>
      </c>
      <c r="E85" s="70">
        <f t="shared" si="36"/>
        <v>0</v>
      </c>
      <c r="F85" s="70">
        <f t="shared" si="36"/>
        <v>0</v>
      </c>
      <c r="G85" s="70">
        <f t="shared" si="36"/>
        <v>27</v>
      </c>
      <c r="H85" s="70">
        <f>+H87+H89</f>
        <v>39</v>
      </c>
      <c r="I85" s="70">
        <f t="shared" ref="I85:T85" si="37">+I87+I89</f>
        <v>9</v>
      </c>
      <c r="J85" s="70">
        <f t="shared" si="37"/>
        <v>27</v>
      </c>
      <c r="K85" s="70">
        <f t="shared" si="37"/>
        <v>2</v>
      </c>
      <c r="L85" s="70">
        <f t="shared" si="37"/>
        <v>22</v>
      </c>
      <c r="M85" s="70">
        <f t="shared" si="37"/>
        <v>15</v>
      </c>
      <c r="N85" s="70">
        <f t="shared" si="37"/>
        <v>5</v>
      </c>
      <c r="O85" s="70">
        <f t="shared" si="37"/>
        <v>0</v>
      </c>
      <c r="P85" s="70">
        <f t="shared" si="37"/>
        <v>11</v>
      </c>
      <c r="Q85" s="70">
        <f t="shared" si="37"/>
        <v>6</v>
      </c>
      <c r="R85" s="70">
        <f t="shared" si="37"/>
        <v>19</v>
      </c>
      <c r="S85" s="70">
        <f t="shared" si="37"/>
        <v>23</v>
      </c>
      <c r="T85" s="71">
        <f t="shared" si="37"/>
        <v>18</v>
      </c>
    </row>
    <row r="86" spans="1:20" s="22" customFormat="1" ht="17.100000000000001" customHeight="1" x14ac:dyDescent="0.25">
      <c r="A86" s="4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5"/>
    </row>
    <row r="87" spans="1:20" s="22" customFormat="1" ht="17.100000000000001" customHeight="1" x14ac:dyDescent="0.25">
      <c r="A87" s="43" t="s">
        <v>19</v>
      </c>
      <c r="B87" s="44">
        <f t="shared" ref="B87:G87" si="38">+B88</f>
        <v>0</v>
      </c>
      <c r="C87" s="44">
        <f t="shared" si="38"/>
        <v>0</v>
      </c>
      <c r="D87" s="44">
        <f t="shared" si="38"/>
        <v>0</v>
      </c>
      <c r="E87" s="44">
        <f t="shared" si="38"/>
        <v>0</v>
      </c>
      <c r="F87" s="44">
        <f t="shared" si="38"/>
        <v>0</v>
      </c>
      <c r="G87" s="44">
        <f t="shared" si="38"/>
        <v>0</v>
      </c>
      <c r="H87" s="44">
        <f>+H88</f>
        <v>39</v>
      </c>
      <c r="I87" s="44">
        <f t="shared" ref="I87:T87" si="39">+I88</f>
        <v>9</v>
      </c>
      <c r="J87" s="44">
        <f t="shared" si="39"/>
        <v>27</v>
      </c>
      <c r="K87" s="44">
        <f t="shared" si="39"/>
        <v>2</v>
      </c>
      <c r="L87" s="44">
        <f t="shared" si="39"/>
        <v>22</v>
      </c>
      <c r="M87" s="44">
        <f t="shared" si="39"/>
        <v>15</v>
      </c>
      <c r="N87" s="44">
        <f t="shared" si="39"/>
        <v>5</v>
      </c>
      <c r="O87" s="44">
        <f t="shared" si="39"/>
        <v>0</v>
      </c>
      <c r="P87" s="44">
        <f t="shared" si="39"/>
        <v>11</v>
      </c>
      <c r="Q87" s="44">
        <f t="shared" si="39"/>
        <v>6</v>
      </c>
      <c r="R87" s="44">
        <f t="shared" si="39"/>
        <v>19</v>
      </c>
      <c r="S87" s="44">
        <f t="shared" si="39"/>
        <v>23</v>
      </c>
      <c r="T87" s="45">
        <f t="shared" si="39"/>
        <v>18</v>
      </c>
    </row>
    <row r="88" spans="1:20" ht="17.100000000000001" customHeight="1" x14ac:dyDescent="0.25">
      <c r="A88" s="8" t="s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39</v>
      </c>
      <c r="I88" s="9">
        <v>9</v>
      </c>
      <c r="J88" s="9">
        <v>27</v>
      </c>
      <c r="K88" s="9">
        <v>2</v>
      </c>
      <c r="L88" s="9">
        <v>22</v>
      </c>
      <c r="M88" s="9">
        <v>15</v>
      </c>
      <c r="N88" s="9">
        <v>5</v>
      </c>
      <c r="O88" s="9">
        <v>0</v>
      </c>
      <c r="P88" s="9">
        <v>11</v>
      </c>
      <c r="Q88" s="9">
        <v>6</v>
      </c>
      <c r="R88" s="9">
        <v>19</v>
      </c>
      <c r="S88" s="9">
        <v>23</v>
      </c>
      <c r="T88" s="10">
        <v>18</v>
      </c>
    </row>
    <row r="89" spans="1:20" s="22" customFormat="1" ht="17.100000000000001" customHeight="1" x14ac:dyDescent="0.25">
      <c r="A89" s="43" t="s">
        <v>36</v>
      </c>
      <c r="B89" s="44">
        <f>+B90</f>
        <v>0</v>
      </c>
      <c r="C89" s="44">
        <f t="shared" ref="C89:T89" si="40">+C90</f>
        <v>0</v>
      </c>
      <c r="D89" s="44">
        <f t="shared" si="40"/>
        <v>0</v>
      </c>
      <c r="E89" s="44">
        <f t="shared" si="40"/>
        <v>0</v>
      </c>
      <c r="F89" s="44">
        <f t="shared" si="40"/>
        <v>0</v>
      </c>
      <c r="G89" s="44">
        <f t="shared" si="40"/>
        <v>27</v>
      </c>
      <c r="H89" s="44">
        <f t="shared" si="40"/>
        <v>0</v>
      </c>
      <c r="I89" s="44">
        <f t="shared" si="40"/>
        <v>0</v>
      </c>
      <c r="J89" s="44">
        <f t="shared" si="40"/>
        <v>0</v>
      </c>
      <c r="K89" s="44">
        <f t="shared" si="40"/>
        <v>0</v>
      </c>
      <c r="L89" s="44">
        <f t="shared" si="40"/>
        <v>0</v>
      </c>
      <c r="M89" s="44">
        <f t="shared" si="40"/>
        <v>0</v>
      </c>
      <c r="N89" s="44">
        <f t="shared" si="40"/>
        <v>0</v>
      </c>
      <c r="O89" s="44">
        <f t="shared" si="40"/>
        <v>0</v>
      </c>
      <c r="P89" s="44">
        <f t="shared" si="40"/>
        <v>0</v>
      </c>
      <c r="Q89" s="44">
        <f t="shared" si="40"/>
        <v>0</v>
      </c>
      <c r="R89" s="44">
        <f t="shared" si="40"/>
        <v>0</v>
      </c>
      <c r="S89" s="44">
        <f t="shared" si="40"/>
        <v>0</v>
      </c>
      <c r="T89" s="45">
        <f t="shared" si="40"/>
        <v>0</v>
      </c>
    </row>
    <row r="90" spans="1:20" ht="17.100000000000001" customHeight="1" x14ac:dyDescent="0.25">
      <c r="A90" s="72" t="s">
        <v>57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27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/>
      <c r="T90" s="74"/>
    </row>
    <row r="91" spans="1:20" ht="17.100000000000001" customHeight="1" x14ac:dyDescent="0.25">
      <c r="A91" s="75" t="s">
        <v>58</v>
      </c>
    </row>
    <row r="92" spans="1:20" ht="17.100000000000001" customHeight="1" x14ac:dyDescent="0.25">
      <c r="A92" s="75" t="s">
        <v>59</v>
      </c>
    </row>
  </sheetData>
  <mergeCells count="7">
    <mergeCell ref="A48:T48"/>
    <mergeCell ref="A1:T1"/>
    <mergeCell ref="A2:T2"/>
    <mergeCell ref="A3:T3"/>
    <mergeCell ref="A5:T5"/>
    <mergeCell ref="A6:T6"/>
    <mergeCell ref="A47:T47"/>
  </mergeCells>
  <printOptions horizontalCentered="1"/>
  <pageMargins left="1.968503937007874E-2" right="1.968503937007874E-2" top="3.937007874015748E-2" bottom="3.937007874015748E-2" header="0.70866141732283472" footer="0.51181102362204722"/>
  <pageSetup scale="68" firstPageNumber="0" fitToHeight="100" orientation="landscape" r:id="rId1"/>
  <rowBreaks count="1" manualBreakCount="1">
    <brk id="46" max="19" man="1"/>
  </rowBreaks>
  <ignoredErrors>
    <ignoredError sqref="B13:T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Matrícula-Bocas-2005-2023</vt:lpstr>
      <vt:lpstr>'Matrícula-Bocas-2005-2023'!Área_de_impresión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dcterms:created xsi:type="dcterms:W3CDTF">2023-10-17T21:04:18Z</dcterms:created>
  <dcterms:modified xsi:type="dcterms:W3CDTF">2023-10-19T22:25:32Z</dcterms:modified>
</cp:coreProperties>
</file>