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PUBLICAR\"/>
    </mc:Choice>
  </mc:AlternateContent>
  <xr:revisionPtr revIDLastSave="0" documentId="13_ncr:1_{E9559C80-1344-4251-82ED-76E086500CE8}" xr6:coauthVersionLast="47" xr6:coauthVersionMax="47" xr10:uidLastSave="{00000000-0000-0000-0000-000000000000}"/>
  <bookViews>
    <workbookView xWindow="-120" yWindow="-120" windowWidth="29040" windowHeight="15840" xr2:uid="{329D7D43-C887-4AD2-B71D-69A07AEEF170}"/>
  </bookViews>
  <sheets>
    <sheet name="Matrícula-PmáOeste-2005-2023" sheetId="1" r:id="rId1"/>
  </sheets>
  <definedNames>
    <definedName name="_1Excel_BuiltIn_Print_Area_1_1">"$#REF!.$A$4:$AA$106"</definedName>
    <definedName name="_1Excel_BuiltIn_Print_Area_1_1_1">#REF!</definedName>
    <definedName name="_1Excel_BuiltIn_Print_Area_1_1_1_1" localSheetId="0">'Matrícula-PmáOeste-2005-2023'!$A$5:$E$132</definedName>
    <definedName name="_1Excel_BuiltIn_Print_Area_1_1_1_1">#REF!</definedName>
    <definedName name="_2Excel_BuiltIn_Print_Area_1_1_1_1">#REF!</definedName>
    <definedName name="A_impresión_IM_1">#REF!</definedName>
    <definedName name="_xlnm.Print_Area" localSheetId="0">'Matrícula-PmáOeste-2005-2023'!$A$1:$T$134</definedName>
    <definedName name="Excel_BuiltIn_Print_Area_1" localSheetId="0">'Matrícula-PmáOeste-2005-2023'!$A$5:$E$132</definedName>
    <definedName name="Excel_BuiltIn_Print_Area_1">#REF!</definedName>
    <definedName name="Excel_BuiltIn_Print_Area_1_1" localSheetId="0">'Matrícula-PmáOeste-2005-2023'!$A$5:$E$132</definedName>
    <definedName name="Excel_BuiltIn_Print_Area_1_1">#REF!</definedName>
    <definedName name="Excel_BuiltIn_Print_Area_1_1_1" localSheetId="0">'Matrícula-PmáOeste-2005-2023'!$A$5:$E$125</definedName>
    <definedName name="Excel_BuiltIn_Print_Area_1_1_1">#REF!</definedName>
    <definedName name="MAAZI">#REF!</definedName>
    <definedName name="MAAZII">"$HIMATARO.$#REF!$#REF!:$#REF!$#REF!"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1" i="1" l="1"/>
  <c r="S131" i="1"/>
  <c r="R131" i="1"/>
  <c r="Q131" i="1"/>
  <c r="P131" i="1"/>
  <c r="O131" i="1"/>
  <c r="N131" i="1"/>
  <c r="N18" i="1" s="1"/>
  <c r="M131" i="1"/>
  <c r="M127" i="1" s="1"/>
  <c r="L131" i="1"/>
  <c r="K131" i="1"/>
  <c r="J131" i="1"/>
  <c r="I131" i="1"/>
  <c r="H131" i="1"/>
  <c r="G131" i="1"/>
  <c r="F131" i="1"/>
  <c r="F18" i="1" s="1"/>
  <c r="E131" i="1"/>
  <c r="E127" i="1" s="1"/>
  <c r="D131" i="1"/>
  <c r="C131" i="1"/>
  <c r="B131" i="1"/>
  <c r="T129" i="1"/>
  <c r="S129" i="1"/>
  <c r="S127" i="1" s="1"/>
  <c r="R129" i="1"/>
  <c r="R127" i="1" s="1"/>
  <c r="Q129" i="1"/>
  <c r="Q127" i="1" s="1"/>
  <c r="P129" i="1"/>
  <c r="O129" i="1"/>
  <c r="N129" i="1"/>
  <c r="M129" i="1"/>
  <c r="L129" i="1"/>
  <c r="K129" i="1"/>
  <c r="K127" i="1" s="1"/>
  <c r="J129" i="1"/>
  <c r="J127" i="1" s="1"/>
  <c r="I129" i="1"/>
  <c r="I127" i="1" s="1"/>
  <c r="H129" i="1"/>
  <c r="G129" i="1"/>
  <c r="F129" i="1"/>
  <c r="E129" i="1"/>
  <c r="D129" i="1"/>
  <c r="C129" i="1"/>
  <c r="C127" i="1" s="1"/>
  <c r="B129" i="1"/>
  <c r="B127" i="1" s="1"/>
  <c r="T127" i="1"/>
  <c r="D127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T96" i="1"/>
  <c r="S96" i="1"/>
  <c r="R96" i="1"/>
  <c r="Q96" i="1"/>
  <c r="P96" i="1"/>
  <c r="O96" i="1"/>
  <c r="N96" i="1"/>
  <c r="M96" i="1"/>
  <c r="L96" i="1"/>
  <c r="K96" i="1"/>
  <c r="K94" i="1" s="1"/>
  <c r="J96" i="1"/>
  <c r="I96" i="1"/>
  <c r="H96" i="1"/>
  <c r="G96" i="1"/>
  <c r="F96" i="1"/>
  <c r="E96" i="1"/>
  <c r="D96" i="1"/>
  <c r="C96" i="1"/>
  <c r="C94" i="1" s="1"/>
  <c r="B9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T71" i="1"/>
  <c r="T15" i="1" s="1"/>
  <c r="T14" i="1" s="1"/>
  <c r="S71" i="1"/>
  <c r="S15" i="1" s="1"/>
  <c r="S14" i="1" s="1"/>
  <c r="R71" i="1"/>
  <c r="R15" i="1" s="1"/>
  <c r="R14" i="1" s="1"/>
  <c r="Q71" i="1"/>
  <c r="P71" i="1"/>
  <c r="P15" i="1" s="1"/>
  <c r="P14" i="1" s="1"/>
  <c r="O71" i="1"/>
  <c r="O15" i="1" s="1"/>
  <c r="O14" i="1" s="1"/>
  <c r="N71" i="1"/>
  <c r="N15" i="1" s="1"/>
  <c r="N14" i="1" s="1"/>
  <c r="M71" i="1"/>
  <c r="M15" i="1" s="1"/>
  <c r="M14" i="1" s="1"/>
  <c r="L71" i="1"/>
  <c r="K71" i="1"/>
  <c r="K15" i="1" s="1"/>
  <c r="K14" i="1" s="1"/>
  <c r="J71" i="1"/>
  <c r="J15" i="1" s="1"/>
  <c r="J14" i="1" s="1"/>
  <c r="I71" i="1"/>
  <c r="H71" i="1"/>
  <c r="G71" i="1"/>
  <c r="G15" i="1" s="1"/>
  <c r="G14" i="1" s="1"/>
  <c r="F71" i="1"/>
  <c r="F15" i="1" s="1"/>
  <c r="F14" i="1" s="1"/>
  <c r="E71" i="1"/>
  <c r="E15" i="1" s="1"/>
  <c r="E14" i="1" s="1"/>
  <c r="D71" i="1"/>
  <c r="D15" i="1" s="1"/>
  <c r="D14" i="1" s="1"/>
  <c r="C71" i="1"/>
  <c r="C15" i="1" s="1"/>
  <c r="C14" i="1" s="1"/>
  <c r="B71" i="1"/>
  <c r="B15" i="1" s="1"/>
  <c r="B14" i="1" s="1"/>
  <c r="T67" i="1"/>
  <c r="S67" i="1"/>
  <c r="R67" i="1"/>
  <c r="R13" i="1" s="1"/>
  <c r="R12" i="1" s="1"/>
  <c r="Q67" i="1"/>
  <c r="P67" i="1"/>
  <c r="O67" i="1"/>
  <c r="N67" i="1"/>
  <c r="N13" i="1" s="1"/>
  <c r="N12" i="1" s="1"/>
  <c r="M67" i="1"/>
  <c r="M13" i="1" s="1"/>
  <c r="M12" i="1" s="1"/>
  <c r="L67" i="1"/>
  <c r="K67" i="1"/>
  <c r="K13" i="1" s="1"/>
  <c r="K12" i="1" s="1"/>
  <c r="J67" i="1"/>
  <c r="J13" i="1" s="1"/>
  <c r="J12" i="1" s="1"/>
  <c r="I67" i="1"/>
  <c r="H67" i="1"/>
  <c r="G67" i="1"/>
  <c r="F67" i="1"/>
  <c r="F13" i="1" s="1"/>
  <c r="F12" i="1" s="1"/>
  <c r="E67" i="1"/>
  <c r="E13" i="1" s="1"/>
  <c r="E12" i="1" s="1"/>
  <c r="D67" i="1"/>
  <c r="C67" i="1"/>
  <c r="B67" i="1"/>
  <c r="B13" i="1" s="1"/>
  <c r="B12" i="1" s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T39" i="1"/>
  <c r="T21" i="1" s="1"/>
  <c r="T20" i="1" s="1"/>
  <c r="S39" i="1"/>
  <c r="R39" i="1"/>
  <c r="Q39" i="1"/>
  <c r="P39" i="1"/>
  <c r="P21" i="1" s="1"/>
  <c r="P20" i="1" s="1"/>
  <c r="O39" i="1"/>
  <c r="N39" i="1"/>
  <c r="N21" i="1" s="1"/>
  <c r="N20" i="1" s="1"/>
  <c r="M39" i="1"/>
  <c r="M21" i="1" s="1"/>
  <c r="M20" i="1" s="1"/>
  <c r="L39" i="1"/>
  <c r="L21" i="1" s="1"/>
  <c r="L20" i="1" s="1"/>
  <c r="K39" i="1"/>
  <c r="J39" i="1"/>
  <c r="I39" i="1"/>
  <c r="H39" i="1"/>
  <c r="G39" i="1"/>
  <c r="F39" i="1"/>
  <c r="E39" i="1"/>
  <c r="E21" i="1" s="1"/>
  <c r="E20" i="1" s="1"/>
  <c r="D39" i="1"/>
  <c r="D21" i="1" s="1"/>
  <c r="D20" i="1" s="1"/>
  <c r="C39" i="1"/>
  <c r="B39" i="1"/>
  <c r="T36" i="1"/>
  <c r="S36" i="1"/>
  <c r="S19" i="1" s="1"/>
  <c r="R36" i="1"/>
  <c r="Q36" i="1"/>
  <c r="P36" i="1"/>
  <c r="O36" i="1"/>
  <c r="N36" i="1"/>
  <c r="M36" i="1"/>
  <c r="L36" i="1"/>
  <c r="K36" i="1"/>
  <c r="J36" i="1"/>
  <c r="I36" i="1"/>
  <c r="H36" i="1"/>
  <c r="H19" i="1" s="1"/>
  <c r="G36" i="1"/>
  <c r="F36" i="1"/>
  <c r="E36" i="1"/>
  <c r="D36" i="1"/>
  <c r="C36" i="1"/>
  <c r="C19" i="1" s="1"/>
  <c r="B36" i="1"/>
  <c r="T31" i="1"/>
  <c r="T18" i="1" s="1"/>
  <c r="S31" i="1"/>
  <c r="S23" i="1" s="1"/>
  <c r="R31" i="1"/>
  <c r="Q31" i="1"/>
  <c r="P31" i="1"/>
  <c r="O31" i="1"/>
  <c r="N31" i="1"/>
  <c r="M31" i="1"/>
  <c r="L31" i="1"/>
  <c r="L18" i="1" s="1"/>
  <c r="K31" i="1"/>
  <c r="J31" i="1"/>
  <c r="I31" i="1"/>
  <c r="H31" i="1"/>
  <c r="G31" i="1"/>
  <c r="F31" i="1"/>
  <c r="E31" i="1"/>
  <c r="D31" i="1"/>
  <c r="D18" i="1" s="1"/>
  <c r="C31" i="1"/>
  <c r="B31" i="1"/>
  <c r="T25" i="1"/>
  <c r="S25" i="1"/>
  <c r="R25" i="1"/>
  <c r="Q25" i="1"/>
  <c r="Q17" i="1" s="1"/>
  <c r="P25" i="1"/>
  <c r="O25" i="1"/>
  <c r="O17" i="1" s="1"/>
  <c r="N25" i="1"/>
  <c r="M25" i="1"/>
  <c r="L25" i="1"/>
  <c r="K25" i="1"/>
  <c r="J25" i="1"/>
  <c r="I25" i="1"/>
  <c r="I17" i="1" s="1"/>
  <c r="H25" i="1"/>
  <c r="G25" i="1"/>
  <c r="G17" i="1" s="1"/>
  <c r="F25" i="1"/>
  <c r="E25" i="1"/>
  <c r="D25" i="1"/>
  <c r="C25" i="1"/>
  <c r="C23" i="1" s="1"/>
  <c r="B25" i="1"/>
  <c r="H21" i="1"/>
  <c r="H20" i="1" s="1"/>
  <c r="Q15" i="1"/>
  <c r="Q14" i="1" s="1"/>
  <c r="L15" i="1"/>
  <c r="I15" i="1"/>
  <c r="I14" i="1" s="1"/>
  <c r="H15" i="1"/>
  <c r="H14" i="1" s="1"/>
  <c r="L14" i="1"/>
  <c r="T13" i="1"/>
  <c r="T12" i="1" s="1"/>
  <c r="S13" i="1"/>
  <c r="S12" i="1" s="1"/>
  <c r="L13" i="1"/>
  <c r="L12" i="1" s="1"/>
  <c r="G13" i="1"/>
  <c r="D13" i="1"/>
  <c r="D12" i="1" s="1"/>
  <c r="C13" i="1"/>
  <c r="C12" i="1" s="1"/>
  <c r="G12" i="1"/>
  <c r="K23" i="1" l="1"/>
  <c r="O94" i="1"/>
  <c r="S65" i="1"/>
  <c r="H47" i="1"/>
  <c r="P47" i="1"/>
  <c r="G94" i="1"/>
  <c r="C18" i="1"/>
  <c r="K18" i="1"/>
  <c r="P19" i="1"/>
  <c r="B23" i="1"/>
  <c r="J23" i="1"/>
  <c r="R23" i="1"/>
  <c r="S94" i="1"/>
  <c r="I23" i="1"/>
  <c r="Q23" i="1"/>
  <c r="F23" i="1"/>
  <c r="K47" i="1"/>
  <c r="G127" i="1"/>
  <c r="O127" i="1"/>
  <c r="L127" i="1"/>
  <c r="F17" i="1"/>
  <c r="I94" i="1"/>
  <c r="Q94" i="1"/>
  <c r="F94" i="1"/>
  <c r="N94" i="1"/>
  <c r="K19" i="1"/>
  <c r="H94" i="1"/>
  <c r="P94" i="1"/>
  <c r="E94" i="1"/>
  <c r="M94" i="1"/>
  <c r="G65" i="1"/>
  <c r="O65" i="1"/>
  <c r="O13" i="1"/>
  <c r="O12" i="1" s="1"/>
  <c r="N17" i="1"/>
  <c r="C47" i="1"/>
  <c r="S18" i="1"/>
  <c r="S16" i="1" s="1"/>
  <c r="I65" i="1"/>
  <c r="Q65" i="1"/>
  <c r="C17" i="1"/>
  <c r="K17" i="1"/>
  <c r="S17" i="1"/>
  <c r="H18" i="1"/>
  <c r="P18" i="1"/>
  <c r="E19" i="1"/>
  <c r="M19" i="1"/>
  <c r="B21" i="1"/>
  <c r="B20" i="1" s="1"/>
  <c r="J21" i="1"/>
  <c r="J20" i="1" s="1"/>
  <c r="R21" i="1"/>
  <c r="R20" i="1" s="1"/>
  <c r="G112" i="1"/>
  <c r="O112" i="1"/>
  <c r="C112" i="1"/>
  <c r="K112" i="1"/>
  <c r="S112" i="1"/>
  <c r="H112" i="1"/>
  <c r="P112" i="1"/>
  <c r="B47" i="1"/>
  <c r="J47" i="1"/>
  <c r="R47" i="1"/>
  <c r="G47" i="1"/>
  <c r="O47" i="1"/>
  <c r="K65" i="1"/>
  <c r="D47" i="1"/>
  <c r="L47" i="1"/>
  <c r="T47" i="1"/>
  <c r="F47" i="1"/>
  <c r="N47" i="1"/>
  <c r="H65" i="1"/>
  <c r="P65" i="1"/>
  <c r="B65" i="1"/>
  <c r="J65" i="1"/>
  <c r="R65" i="1"/>
  <c r="G18" i="1"/>
  <c r="O18" i="1"/>
  <c r="D65" i="1"/>
  <c r="L65" i="1"/>
  <c r="T19" i="1"/>
  <c r="I21" i="1"/>
  <c r="I20" i="1" s="1"/>
  <c r="Q21" i="1"/>
  <c r="Q20" i="1" s="1"/>
  <c r="B94" i="1"/>
  <c r="J94" i="1"/>
  <c r="R94" i="1"/>
  <c r="B112" i="1"/>
  <c r="J112" i="1"/>
  <c r="R112" i="1"/>
  <c r="H127" i="1"/>
  <c r="P127" i="1"/>
  <c r="C16" i="1"/>
  <c r="H17" i="1"/>
  <c r="P17" i="1"/>
  <c r="E18" i="1"/>
  <c r="M18" i="1"/>
  <c r="B19" i="1"/>
  <c r="J19" i="1"/>
  <c r="R19" i="1"/>
  <c r="G21" i="1"/>
  <c r="G20" i="1" s="1"/>
  <c r="O21" i="1"/>
  <c r="O20" i="1" s="1"/>
  <c r="S47" i="1"/>
  <c r="I47" i="1"/>
  <c r="Q47" i="1"/>
  <c r="D94" i="1"/>
  <c r="L94" i="1"/>
  <c r="T94" i="1"/>
  <c r="I18" i="1"/>
  <c r="Q18" i="1"/>
  <c r="F19" i="1"/>
  <c r="N19" i="1"/>
  <c r="C21" i="1"/>
  <c r="C20" i="1" s="1"/>
  <c r="K21" i="1"/>
  <c r="K20" i="1" s="1"/>
  <c r="S21" i="1"/>
  <c r="S20" i="1" s="1"/>
  <c r="D112" i="1"/>
  <c r="L112" i="1"/>
  <c r="T112" i="1"/>
  <c r="I112" i="1"/>
  <c r="Q112" i="1"/>
  <c r="F112" i="1"/>
  <c r="N112" i="1"/>
  <c r="E112" i="1"/>
  <c r="M112" i="1"/>
  <c r="B18" i="1"/>
  <c r="J18" i="1"/>
  <c r="R18" i="1"/>
  <c r="G19" i="1"/>
  <c r="O19" i="1"/>
  <c r="XFD49" i="1"/>
  <c r="M47" i="1"/>
  <c r="F65" i="1"/>
  <c r="N65" i="1"/>
  <c r="F127" i="1"/>
  <c r="N127" i="1"/>
  <c r="C65" i="1"/>
  <c r="G16" i="1"/>
  <c r="L19" i="1"/>
  <c r="F21" i="1"/>
  <c r="F20" i="1" s="1"/>
  <c r="D23" i="1"/>
  <c r="L23" i="1"/>
  <c r="T23" i="1"/>
  <c r="E47" i="1"/>
  <c r="E65" i="1"/>
  <c r="M65" i="1"/>
  <c r="D19" i="1"/>
  <c r="H13" i="1"/>
  <c r="H12" i="1" s="1"/>
  <c r="P13" i="1"/>
  <c r="P12" i="1" s="1"/>
  <c r="D17" i="1"/>
  <c r="L17" i="1"/>
  <c r="T17" i="1"/>
  <c r="E23" i="1"/>
  <c r="M23" i="1"/>
  <c r="I13" i="1"/>
  <c r="I12" i="1" s="1"/>
  <c r="Q13" i="1"/>
  <c r="Q12" i="1" s="1"/>
  <c r="E17" i="1"/>
  <c r="M17" i="1"/>
  <c r="N23" i="1"/>
  <c r="J17" i="1"/>
  <c r="T65" i="1"/>
  <c r="G23" i="1"/>
  <c r="O23" i="1"/>
  <c r="R17" i="1"/>
  <c r="I19" i="1"/>
  <c r="Q19" i="1"/>
  <c r="Q16" i="1" s="1"/>
  <c r="H23" i="1"/>
  <c r="P23" i="1"/>
  <c r="B17" i="1"/>
  <c r="G10" i="1" l="1"/>
  <c r="B16" i="1"/>
  <c r="B10" i="1" s="1"/>
  <c r="T16" i="1"/>
  <c r="T10" i="1" s="1"/>
  <c r="F16" i="1"/>
  <c r="F10" i="1" s="1"/>
  <c r="P16" i="1"/>
  <c r="P10" i="1" s="1"/>
  <c r="J16" i="1"/>
  <c r="J10" i="1" s="1"/>
  <c r="N16" i="1"/>
  <c r="N10" i="1" s="1"/>
  <c r="O16" i="1"/>
  <c r="O10" i="1" s="1"/>
  <c r="H16" i="1"/>
  <c r="E16" i="1"/>
  <c r="E10" i="1" s="1"/>
  <c r="K16" i="1"/>
  <c r="K10" i="1" s="1"/>
  <c r="H10" i="1"/>
  <c r="C10" i="1"/>
  <c r="M16" i="1"/>
  <c r="M10" i="1" s="1"/>
  <c r="I16" i="1"/>
  <c r="I10" i="1" s="1"/>
  <c r="S10" i="1"/>
  <c r="R16" i="1"/>
  <c r="R10" i="1" s="1"/>
  <c r="Q10" i="1"/>
  <c r="L16" i="1"/>
  <c r="L10" i="1" s="1"/>
  <c r="D16" i="1"/>
  <c r="D10" i="1" s="1"/>
</calcChain>
</file>

<file path=xl/sharedStrings.xml><?xml version="1.0" encoding="utf-8"?>
<sst xmlns="http://schemas.openxmlformats.org/spreadsheetml/2006/main" count="116" uniqueCount="98">
  <si>
    <t>UNIVERSIDAD TECNOLÓGICA DE PANAMÁ</t>
  </si>
  <si>
    <t>DIRECCIÓN GENERAL DE PLANIFICACIÓN UNIVERSITARIA</t>
  </si>
  <si>
    <t>DEPARTAMENTO DE ESTADÍSTICA E INDICADORES</t>
  </si>
  <si>
    <t>MATRÍCULA DEL CENTRO REGIONAL DE PANAMÁ OESTE, SEGÚN FACULTAD Y CARRERA/PROGRAMA:</t>
  </si>
  <si>
    <t xml:space="preserve"> AÑOS 2005-2023 </t>
  </si>
  <si>
    <t>Facultad y Carrera/Programa</t>
  </si>
  <si>
    <t>TOTAL</t>
  </si>
  <si>
    <t>Total de Maestría</t>
  </si>
  <si>
    <t xml:space="preserve">      Maestría</t>
  </si>
  <si>
    <t>Total de Postgrado en</t>
  </si>
  <si>
    <t xml:space="preserve">      Postgrado </t>
  </si>
  <si>
    <t>Total de Licenciatura</t>
  </si>
  <si>
    <t xml:space="preserve">      Licenciatura en Ingeniería</t>
  </si>
  <si>
    <t xml:space="preserve">      Licenciatura </t>
  </si>
  <si>
    <t xml:space="preserve">      Licenciatura en Tecnología</t>
  </si>
  <si>
    <t>Total de Técnico</t>
  </si>
  <si>
    <t xml:space="preserve">      Técnico en Ingeniería </t>
  </si>
  <si>
    <t>FACULTAD DE INGENIERÍA CIVIL</t>
  </si>
  <si>
    <t>Licenciatura en Ingeniería</t>
  </si>
  <si>
    <r>
      <t xml:space="preserve">     </t>
    </r>
    <r>
      <rPr>
        <sz val="11"/>
        <rFont val="Calibri"/>
        <family val="2"/>
        <scheme val="minor"/>
      </rPr>
      <t>Ambiental</t>
    </r>
  </si>
  <si>
    <r>
      <t xml:space="preserve">     </t>
    </r>
    <r>
      <rPr>
        <sz val="11"/>
        <rFont val="Calibri"/>
        <family val="2"/>
        <scheme val="minor"/>
      </rPr>
      <t>Civil</t>
    </r>
  </si>
  <si>
    <t xml:space="preserve">     Geológica</t>
  </si>
  <si>
    <t xml:space="preserve">     Geomática</t>
  </si>
  <si>
    <r>
      <t xml:space="preserve">     </t>
    </r>
    <r>
      <rPr>
        <sz val="11"/>
        <rFont val="Calibri"/>
        <family val="2"/>
        <scheme val="minor"/>
      </rPr>
      <t>Marítima Portuaria</t>
    </r>
  </si>
  <si>
    <t>Licenciatura en</t>
  </si>
  <si>
    <r>
      <t xml:space="preserve">     </t>
    </r>
    <r>
      <rPr>
        <sz val="11"/>
        <rFont val="Calibri"/>
        <family val="2"/>
        <scheme val="minor"/>
      </rPr>
      <t>Edificaciones</t>
    </r>
  </si>
  <si>
    <r>
      <t xml:space="preserve">     </t>
    </r>
    <r>
      <rPr>
        <sz val="11"/>
        <rFont val="Calibri"/>
        <family val="2"/>
        <scheme val="minor"/>
      </rPr>
      <t>Operaciones Marítimas y Portuarias</t>
    </r>
  </si>
  <si>
    <t xml:space="preserve">     Sanemaiento y Ambiente</t>
  </si>
  <si>
    <r>
      <t xml:space="preserve">     </t>
    </r>
    <r>
      <rPr>
        <sz val="11"/>
        <rFont val="Calibri"/>
        <family val="2"/>
        <scheme val="minor"/>
      </rPr>
      <t>Topografía</t>
    </r>
  </si>
  <si>
    <t>Licenciatura en Tecnología</t>
  </si>
  <si>
    <t xml:space="preserve">     de Edificaciones </t>
  </si>
  <si>
    <t xml:space="preserve">     Topográfica</t>
  </si>
  <si>
    <t>Técnico en Ingeniería con esp. en</t>
  </si>
  <si>
    <t xml:space="preserve">     Edificaciones </t>
  </si>
  <si>
    <t xml:space="preserve">     Topografía</t>
  </si>
  <si>
    <t xml:space="preserve"> AÑOS 2005-2023 (Continuación)</t>
  </si>
  <si>
    <t>FACULTAD DE INGENIERÍA ELÉCTRICA</t>
  </si>
  <si>
    <r>
      <t xml:space="preserve">     </t>
    </r>
    <r>
      <rPr>
        <sz val="11"/>
        <rFont val="Calibri"/>
        <family val="2"/>
        <scheme val="minor"/>
      </rPr>
      <t>Eléctrica y Electrónica</t>
    </r>
  </si>
  <si>
    <r>
      <t xml:space="preserve">     </t>
    </r>
    <r>
      <rPr>
        <sz val="11"/>
        <rFont val="Calibri"/>
        <family val="2"/>
        <scheme val="minor"/>
      </rPr>
      <t>Electromecánica</t>
    </r>
  </si>
  <si>
    <r>
      <t xml:space="preserve">    </t>
    </r>
    <r>
      <rPr>
        <sz val="11"/>
        <rFont val="Calibri"/>
        <family val="2"/>
        <scheme val="minor"/>
      </rPr>
      <t xml:space="preserve"> Electrónica y Telecomunicaciones</t>
    </r>
  </si>
  <si>
    <t xml:space="preserve">Licenciatura en </t>
  </si>
  <si>
    <r>
      <t xml:space="preserve">     </t>
    </r>
    <r>
      <rPr>
        <sz val="11"/>
        <rFont val="Calibri"/>
        <family val="2"/>
        <scheme val="minor"/>
      </rPr>
      <t>Electrónica y Sistemas de Comunicación</t>
    </r>
  </si>
  <si>
    <r>
      <t xml:space="preserve">     </t>
    </r>
    <r>
      <rPr>
        <sz val="11"/>
        <rFont val="Calibri"/>
        <family val="2"/>
        <scheme val="minor"/>
      </rPr>
      <t>Sistemas Eléctricos y Automatización</t>
    </r>
  </si>
  <si>
    <t xml:space="preserve">     Eléctrica  </t>
  </si>
  <si>
    <t xml:space="preserve">     Electrónica  </t>
  </si>
  <si>
    <t xml:space="preserve">     Electricidad</t>
  </si>
  <si>
    <t xml:space="preserve">     Electrónica</t>
  </si>
  <si>
    <t xml:space="preserve">     Sistemas Eléctricos</t>
  </si>
  <si>
    <t xml:space="preserve">     Telecomunicaciones</t>
  </si>
  <si>
    <t>FACULTAD DE INGENIERÍA INDUSTRIAL</t>
  </si>
  <si>
    <t>Maestría en</t>
  </si>
  <si>
    <t xml:space="preserve">     Ciencias con esp. en Administración Industrial</t>
  </si>
  <si>
    <t xml:space="preserve">     Recursos Humanos</t>
  </si>
  <si>
    <t xml:space="preserve">     Sistemas Logísticos y Operaciones con esp. en Centros de Distribución</t>
  </si>
  <si>
    <t>Postgrado en</t>
  </si>
  <si>
    <t xml:space="preserve">     Alta Gerencia</t>
  </si>
  <si>
    <r>
      <t xml:space="preserve">     </t>
    </r>
    <r>
      <rPr>
        <sz val="11"/>
        <rFont val="Calibri"/>
        <family val="2"/>
        <scheme val="minor"/>
      </rPr>
      <t>Industrial</t>
    </r>
  </si>
  <si>
    <t xml:space="preserve">     Mecánica Industrial</t>
  </si>
  <si>
    <t xml:space="preserve">     Gestión Administrativa</t>
  </si>
  <si>
    <t xml:space="preserve">     Gestión de la Producción Industrial</t>
  </si>
  <si>
    <t xml:space="preserve">     Logística y Transporte Multimodal</t>
  </si>
  <si>
    <t xml:space="preserve">     Mercadeo y Comercio Internacional (1)</t>
  </si>
  <si>
    <t xml:space="preserve">     Mercadeo y Negocios Internacionales</t>
  </si>
  <si>
    <t xml:space="preserve">     Recursos Humanos y Gestión de la Productividad</t>
  </si>
  <si>
    <t xml:space="preserve">     Administrativa</t>
  </si>
  <si>
    <t xml:space="preserve">     Industrial</t>
  </si>
  <si>
    <t xml:space="preserve">     Administración</t>
  </si>
  <si>
    <t xml:space="preserve">     Tecnología Industrial</t>
  </si>
  <si>
    <t xml:space="preserve"> AÑOS 2005-2023 (Conclusión)</t>
  </si>
  <si>
    <t>FACULTAD DE INGENIERÍA MECÁNICA</t>
  </si>
  <si>
    <t xml:space="preserve">     Aeronáutica</t>
  </si>
  <si>
    <t xml:space="preserve">     de Energía y Ambiente</t>
  </si>
  <si>
    <t xml:space="preserve">     Mecánica</t>
  </si>
  <si>
    <t xml:space="preserve">     Naval</t>
  </si>
  <si>
    <t xml:space="preserve">     Mecánica Automotriz</t>
  </si>
  <si>
    <t xml:space="preserve">     Refrigeración y Aire Acondicionado</t>
  </si>
  <si>
    <t xml:space="preserve">      Mecánica con esp. en Mecánica Industrial</t>
  </si>
  <si>
    <t xml:space="preserve">      Mecánica con esp. en Refrigeración y Aire Acondicionado</t>
  </si>
  <si>
    <t>Técnico en Ingeniería con</t>
  </si>
  <si>
    <t xml:space="preserve">     esp. en Mecánica Industrial</t>
  </si>
  <si>
    <t xml:space="preserve">     esp. en Refrigeración y Aire Acondicionado </t>
  </si>
  <si>
    <t xml:space="preserve">FACULTAD DE INGENIERÍA DE SISTEMAS COMPUTACIONALES </t>
  </si>
  <si>
    <t>Licenciatura en Ingeniería de</t>
  </si>
  <si>
    <t xml:space="preserve">     Sistemas de Información</t>
  </si>
  <si>
    <t xml:space="preserve">     Sistemas Computacionales (1)</t>
  </si>
  <si>
    <t xml:space="preserve">     Sistemas y Computación</t>
  </si>
  <si>
    <t xml:space="preserve">     Ciberseguridad</t>
  </si>
  <si>
    <t xml:space="preserve">     Desarrollo de Software (1)</t>
  </si>
  <si>
    <t xml:space="preserve">     Desarrollo y Gestión de Software</t>
  </si>
  <si>
    <t xml:space="preserve">     Informática Aplicada a la Educación</t>
  </si>
  <si>
    <t xml:space="preserve">     Redes Informáticas</t>
  </si>
  <si>
    <t>Licenciatura en Tecnología de</t>
  </si>
  <si>
    <t xml:space="preserve">     Programación y Análisis de Sistemas</t>
  </si>
  <si>
    <t>FACULTAD DE CIENCIAS Y TECNOLOGÍA</t>
  </si>
  <si>
    <t xml:space="preserve">     Docencia Superior con esp. en Tecnología y Didáctica Educativa</t>
  </si>
  <si>
    <t xml:space="preserve">     Comunicación Ejecutiva Bilingüe</t>
  </si>
  <si>
    <t xml:space="preserve">(1) Carrera en transición 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</si>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</sst>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7" fillId="0" borderId="0"/>
  </cellStyleXfs>
  <cellXfs count="65">
    <xf numFmtId="0" fontId="0" fillId="0" borderId="0" xfId="0"/>
    <xf numFmtId="164" fontId="5" fillId="0" borderId="0" xfId="1" applyFont="1"/>
    <xf numFmtId="164" fontId="6" fillId="0" borderId="0" xfId="1" applyFont="1"/>
    <xf numFmtId="0" fontId="8" fillId="0" borderId="0" xfId="2" applyFont="1" applyAlignment="1">
      <alignment horizontal="center"/>
    </xf>
    <xf numFmtId="0" fontId="5" fillId="0" borderId="0" xfId="2" applyFont="1"/>
    <xf numFmtId="1" fontId="9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0" xfId="2" applyFont="1"/>
    <xf numFmtId="3" fontId="5" fillId="0" borderId="3" xfId="2" applyNumberFormat="1" applyFont="1" applyBorder="1"/>
    <xf numFmtId="0" fontId="5" fillId="0" borderId="3" xfId="2" applyFont="1" applyBorder="1"/>
    <xf numFmtId="0" fontId="5" fillId="0" borderId="4" xfId="2" applyFont="1" applyBorder="1"/>
    <xf numFmtId="0" fontId="2" fillId="3" borderId="0" xfId="2" applyFont="1" applyFill="1" applyAlignment="1">
      <alignment horizontal="center" vertical="center"/>
    </xf>
    <xf numFmtId="3" fontId="2" fillId="3" borderId="3" xfId="2" applyNumberFormat="1" applyFont="1" applyFill="1" applyBorder="1" applyAlignment="1">
      <alignment vertical="center"/>
    </xf>
    <xf numFmtId="3" fontId="2" fillId="3" borderId="4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3" fontId="8" fillId="0" borderId="3" xfId="2" applyNumberFormat="1" applyFont="1" applyBorder="1" applyAlignment="1">
      <alignment vertical="center"/>
    </xf>
    <xf numFmtId="3" fontId="5" fillId="0" borderId="4" xfId="2" applyNumberFormat="1" applyFont="1" applyBorder="1"/>
    <xf numFmtId="0" fontId="8" fillId="0" borderId="0" xfId="2" applyFont="1" applyAlignment="1">
      <alignment vertical="center"/>
    </xf>
    <xf numFmtId="164" fontId="10" fillId="0" borderId="0" xfId="1" applyFont="1"/>
    <xf numFmtId="3" fontId="8" fillId="0" borderId="4" xfId="2" applyNumberFormat="1" applyFont="1" applyBorder="1" applyAlignment="1">
      <alignment vertical="center"/>
    </xf>
    <xf numFmtId="3" fontId="5" fillId="0" borderId="3" xfId="1" applyNumberFormat="1" applyFont="1" applyBorder="1"/>
    <xf numFmtId="3" fontId="5" fillId="0" borderId="4" xfId="1" applyNumberFormat="1" applyFont="1" applyBorder="1"/>
    <xf numFmtId="3" fontId="8" fillId="0" borderId="3" xfId="1" applyNumberFormat="1" applyFont="1" applyBorder="1"/>
    <xf numFmtId="3" fontId="8" fillId="0" borderId="4" xfId="1" applyNumberFormat="1" applyFont="1" applyBorder="1"/>
    <xf numFmtId="164" fontId="8" fillId="0" borderId="0" xfId="1" applyFont="1"/>
    <xf numFmtId="164" fontId="10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0" fontId="2" fillId="4" borderId="0" xfId="2" applyFont="1" applyFill="1" applyAlignment="1">
      <alignment vertical="center"/>
    </xf>
    <xf numFmtId="0" fontId="2" fillId="4" borderId="3" xfId="2" applyFont="1" applyFill="1" applyBorder="1" applyAlignment="1">
      <alignment vertical="center"/>
    </xf>
    <xf numFmtId="0" fontId="2" fillId="4" borderId="4" xfId="2" applyFont="1" applyFill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0" xfId="2" applyFont="1"/>
    <xf numFmtId="0" fontId="8" fillId="0" borderId="3" xfId="2" applyFont="1" applyBorder="1"/>
    <xf numFmtId="0" fontId="8" fillId="0" borderId="4" xfId="2" applyFont="1" applyBorder="1"/>
    <xf numFmtId="0" fontId="1" fillId="0" borderId="3" xfId="0" applyFont="1" applyBorder="1"/>
    <xf numFmtId="0" fontId="2" fillId="5" borderId="0" xfId="2" applyFont="1" applyFill="1" applyAlignment="1">
      <alignment vertical="center"/>
    </xf>
    <xf numFmtId="0" fontId="2" fillId="5" borderId="3" xfId="2" applyFont="1" applyFill="1" applyBorder="1" applyAlignment="1">
      <alignment vertical="center"/>
    </xf>
    <xf numFmtId="0" fontId="2" fillId="5" borderId="4" xfId="2" applyFont="1" applyFill="1" applyBorder="1" applyAlignment="1">
      <alignment vertical="center"/>
    </xf>
    <xf numFmtId="0" fontId="5" fillId="6" borderId="0" xfId="2" applyFont="1" applyFill="1"/>
    <xf numFmtId="0" fontId="8" fillId="7" borderId="0" xfId="2" applyFont="1" applyFill="1" applyAlignment="1">
      <alignment vertical="center"/>
    </xf>
    <xf numFmtId="0" fontId="8" fillId="7" borderId="3" xfId="2" applyFont="1" applyFill="1" applyBorder="1" applyAlignment="1">
      <alignment vertical="center"/>
    </xf>
    <xf numFmtId="0" fontId="8" fillId="7" borderId="4" xfId="2" applyFont="1" applyFill="1" applyBorder="1" applyAlignment="1">
      <alignment vertical="center"/>
    </xf>
    <xf numFmtId="0" fontId="2" fillId="8" borderId="0" xfId="2" applyFont="1" applyFill="1" applyAlignment="1">
      <alignment vertical="center"/>
    </xf>
    <xf numFmtId="0" fontId="2" fillId="8" borderId="3" xfId="2" applyFont="1" applyFill="1" applyBorder="1" applyAlignment="1">
      <alignment vertical="center"/>
    </xf>
    <xf numFmtId="0" fontId="2" fillId="8" borderId="4" xfId="2" applyFont="1" applyFill="1" applyBorder="1" applyAlignment="1">
      <alignment vertical="center"/>
    </xf>
    <xf numFmtId="0" fontId="1" fillId="0" borderId="0" xfId="0" applyFont="1"/>
    <xf numFmtId="0" fontId="2" fillId="9" borderId="0" xfId="2" applyFont="1" applyFill="1" applyAlignment="1">
      <alignment vertical="center"/>
    </xf>
    <xf numFmtId="0" fontId="2" fillId="9" borderId="3" xfId="2" applyFont="1" applyFill="1" applyBorder="1" applyAlignment="1">
      <alignment vertical="center"/>
    </xf>
    <xf numFmtId="0" fontId="2" fillId="9" borderId="4" xfId="2" applyFont="1" applyFill="1" applyBorder="1" applyAlignment="1">
      <alignment vertical="center"/>
    </xf>
    <xf numFmtId="0" fontId="2" fillId="10" borderId="0" xfId="2" applyFont="1" applyFill="1" applyAlignment="1">
      <alignment vertical="center"/>
    </xf>
    <xf numFmtId="0" fontId="2" fillId="10" borderId="3" xfId="2" applyFont="1" applyFill="1" applyBorder="1" applyAlignment="1">
      <alignment vertical="center"/>
    </xf>
    <xf numFmtId="0" fontId="2" fillId="10" borderId="4" xfId="2" applyFont="1" applyFill="1" applyBorder="1" applyAlignment="1">
      <alignment vertical="center"/>
    </xf>
    <xf numFmtId="0" fontId="12" fillId="0" borderId="3" xfId="0" applyFont="1" applyBorder="1"/>
    <xf numFmtId="0" fontId="5" fillId="0" borderId="5" xfId="2" applyFont="1" applyBorder="1"/>
    <xf numFmtId="0" fontId="5" fillId="0" borderId="6" xfId="2" applyFont="1" applyBorder="1"/>
    <xf numFmtId="0" fontId="12" fillId="0" borderId="6" xfId="0" applyFont="1" applyBorder="1"/>
    <xf numFmtId="0" fontId="5" fillId="0" borderId="7" xfId="2" applyFont="1" applyBorder="1"/>
    <xf numFmtId="164" fontId="13" fillId="0" borderId="0" xfId="1" applyFont="1"/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center"/>
    </xf>
    <xf numFmtId="164" fontId="9" fillId="2" borderId="8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BB09D919-A4C0-446E-9191-B475378F9008}"/>
    <cellStyle name="Normal 3" xfId="2" xr:uid="{75446027-4AF0-41EA-AC4D-A7F4997F3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811C-439A-4FD2-81C9-0604D6371A0A}">
  <sheetPr>
    <tabColor rgb="FFFFC000"/>
  </sheetPr>
  <dimension ref="A1:XFD150"/>
  <sheetViews>
    <sheetView showGridLines="0" showZeros="0" tabSelected="1" view="pageBreakPreview" zoomScale="98" zoomScaleNormal="100" zoomScaleSheetLayoutView="98" workbookViewId="0">
      <pane xSplit="1" topLeftCell="B1" activePane="topRight" state="frozen"/>
      <selection activeCell="A142" sqref="A142:T142"/>
      <selection pane="topRight" activeCell="A127" sqref="A127:T127"/>
    </sheetView>
  </sheetViews>
  <sheetFormatPr baseColWidth="10" defaultColWidth="11.42578125" defaultRowHeight="17.100000000000001" customHeight="1" x14ac:dyDescent="0.25"/>
  <cols>
    <col min="1" max="1" width="65.85546875" style="4" customWidth="1"/>
    <col min="2" max="6" width="5.28515625" style="4" customWidth="1"/>
    <col min="7" max="8" width="6.28515625" style="4" customWidth="1"/>
    <col min="9" max="9" width="7.7109375" style="4" customWidth="1"/>
    <col min="10" max="10" width="6.42578125" style="4" customWidth="1"/>
    <col min="11" max="11" width="5.85546875" style="4" customWidth="1"/>
    <col min="12" max="20" width="6" style="4" customWidth="1"/>
    <col min="21" max="16384" width="11.42578125" style="4"/>
  </cols>
  <sheetData>
    <row r="1" spans="1:20" s="1" customFormat="1" ht="17.10000000000000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" customFormat="1" ht="17.100000000000001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7.100000000000001" customHeight="1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1" customFormat="1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7.100000000000001" customHeight="1" x14ac:dyDescent="0.2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1" customFormat="1" ht="17.100000000000001" customHeight="1" x14ac:dyDescent="0.25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7.100000000000001" customHeight="1" x14ac:dyDescent="0.25">
      <c r="A7" s="3"/>
    </row>
    <row r="8" spans="1:20" s="8" customFormat="1" ht="17.100000000000001" customHeight="1" x14ac:dyDescent="0.25">
      <c r="A8" s="64" t="s">
        <v>5</v>
      </c>
      <c r="B8" s="5">
        <v>2005</v>
      </c>
      <c r="C8" s="5">
        <v>2006</v>
      </c>
      <c r="D8" s="5">
        <v>2007</v>
      </c>
      <c r="E8" s="6">
        <v>2008</v>
      </c>
      <c r="F8" s="5">
        <v>2009</v>
      </c>
      <c r="G8" s="6">
        <v>2010</v>
      </c>
      <c r="H8" s="5">
        <v>2011</v>
      </c>
      <c r="I8" s="5">
        <v>2012</v>
      </c>
      <c r="J8" s="5">
        <v>2013</v>
      </c>
      <c r="K8" s="5">
        <v>2014</v>
      </c>
      <c r="L8" s="5">
        <v>2015</v>
      </c>
      <c r="M8" s="6">
        <v>2016</v>
      </c>
      <c r="N8" s="5">
        <v>2017</v>
      </c>
      <c r="O8" s="5">
        <v>2018</v>
      </c>
      <c r="P8" s="5">
        <v>2019</v>
      </c>
      <c r="Q8" s="5">
        <v>2020</v>
      </c>
      <c r="R8" s="5">
        <v>2021</v>
      </c>
      <c r="S8" s="5">
        <v>2022</v>
      </c>
      <c r="T8" s="7">
        <v>2023</v>
      </c>
    </row>
    <row r="9" spans="1:20" ht="17.100000000000001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/>
    </row>
    <row r="10" spans="1:20" s="16" customFormat="1" ht="17.100000000000001" customHeight="1" x14ac:dyDescent="0.25">
      <c r="A10" s="13" t="s">
        <v>6</v>
      </c>
      <c r="B10" s="14">
        <f t="shared" ref="B10:T10" si="0">+B12+B14+B16+B20</f>
        <v>781</v>
      </c>
      <c r="C10" s="14">
        <f t="shared" si="0"/>
        <v>683</v>
      </c>
      <c r="D10" s="14">
        <f t="shared" si="0"/>
        <v>685</v>
      </c>
      <c r="E10" s="14">
        <f t="shared" si="0"/>
        <v>860</v>
      </c>
      <c r="F10" s="14">
        <f t="shared" si="0"/>
        <v>951</v>
      </c>
      <c r="G10" s="14">
        <f t="shared" si="0"/>
        <v>1045</v>
      </c>
      <c r="H10" s="14">
        <f t="shared" si="0"/>
        <v>1038</v>
      </c>
      <c r="I10" s="14">
        <f t="shared" si="0"/>
        <v>1054</v>
      </c>
      <c r="J10" s="14">
        <f t="shared" si="0"/>
        <v>1143</v>
      </c>
      <c r="K10" s="14">
        <f t="shared" si="0"/>
        <v>1242</v>
      </c>
      <c r="L10" s="14">
        <f t="shared" si="0"/>
        <v>1381</v>
      </c>
      <c r="M10" s="14">
        <f t="shared" si="0"/>
        <v>1382</v>
      </c>
      <c r="N10" s="14">
        <f t="shared" si="0"/>
        <v>1548</v>
      </c>
      <c r="O10" s="14">
        <f t="shared" si="0"/>
        <v>1778</v>
      </c>
      <c r="P10" s="14">
        <f t="shared" si="0"/>
        <v>1800</v>
      </c>
      <c r="Q10" s="14">
        <f t="shared" si="0"/>
        <v>1816</v>
      </c>
      <c r="R10" s="14">
        <f t="shared" si="0"/>
        <v>2040</v>
      </c>
      <c r="S10" s="14">
        <f t="shared" si="0"/>
        <v>1988</v>
      </c>
      <c r="T10" s="15">
        <f t="shared" si="0"/>
        <v>1763</v>
      </c>
    </row>
    <row r="11" spans="1:20" s="20" customFormat="1" ht="17.100000000000001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0"/>
      <c r="R11" s="10"/>
      <c r="S11" s="10"/>
      <c r="T11" s="19"/>
    </row>
    <row r="12" spans="1:20" s="20" customFormat="1" ht="17.100000000000001" customHeight="1" x14ac:dyDescent="0.25">
      <c r="A12" s="21" t="s">
        <v>7</v>
      </c>
      <c r="B12" s="18">
        <f t="shared" ref="B12:T12" si="1">SUM(B13:B13)</f>
        <v>2</v>
      </c>
      <c r="C12" s="18">
        <f t="shared" si="1"/>
        <v>2</v>
      </c>
      <c r="D12" s="18">
        <f t="shared" si="1"/>
        <v>3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27</v>
      </c>
      <c r="J12" s="18">
        <f t="shared" si="1"/>
        <v>13</v>
      </c>
      <c r="K12" s="18">
        <f t="shared" si="1"/>
        <v>11</v>
      </c>
      <c r="L12" s="18">
        <f t="shared" si="1"/>
        <v>34</v>
      </c>
      <c r="M12" s="18">
        <f t="shared" si="1"/>
        <v>2</v>
      </c>
      <c r="N12" s="18">
        <f t="shared" si="1"/>
        <v>41</v>
      </c>
      <c r="O12" s="18">
        <f t="shared" si="1"/>
        <v>63</v>
      </c>
      <c r="P12" s="18">
        <f t="shared" si="1"/>
        <v>63</v>
      </c>
      <c r="Q12" s="18">
        <f t="shared" si="1"/>
        <v>45</v>
      </c>
      <c r="R12" s="18">
        <f t="shared" si="1"/>
        <v>72</v>
      </c>
      <c r="S12" s="18">
        <f t="shared" si="1"/>
        <v>67</v>
      </c>
      <c r="T12" s="22">
        <f t="shared" si="1"/>
        <v>17</v>
      </c>
    </row>
    <row r="13" spans="1:20" s="1" customFormat="1" ht="17.100000000000001" customHeight="1" x14ac:dyDescent="0.25">
      <c r="A13" s="1" t="s">
        <v>8</v>
      </c>
      <c r="B13" s="23">
        <f t="shared" ref="B13:T13" si="2">+B67+B129</f>
        <v>2</v>
      </c>
      <c r="C13" s="23">
        <f t="shared" si="2"/>
        <v>2</v>
      </c>
      <c r="D13" s="23">
        <f t="shared" si="2"/>
        <v>3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27</v>
      </c>
      <c r="J13" s="23">
        <f t="shared" si="2"/>
        <v>13</v>
      </c>
      <c r="K13" s="23">
        <f t="shared" si="2"/>
        <v>11</v>
      </c>
      <c r="L13" s="23">
        <f t="shared" si="2"/>
        <v>34</v>
      </c>
      <c r="M13" s="23">
        <f t="shared" si="2"/>
        <v>2</v>
      </c>
      <c r="N13" s="23">
        <f t="shared" si="2"/>
        <v>41</v>
      </c>
      <c r="O13" s="23">
        <f t="shared" si="2"/>
        <v>63</v>
      </c>
      <c r="P13" s="23">
        <f t="shared" si="2"/>
        <v>63</v>
      </c>
      <c r="Q13" s="23">
        <f t="shared" si="2"/>
        <v>45</v>
      </c>
      <c r="R13" s="23">
        <f t="shared" si="2"/>
        <v>72</v>
      </c>
      <c r="S13" s="23">
        <f t="shared" si="2"/>
        <v>67</v>
      </c>
      <c r="T13" s="24">
        <f t="shared" si="2"/>
        <v>17</v>
      </c>
    </row>
    <row r="14" spans="1:20" s="27" customFormat="1" ht="17.100000000000001" customHeight="1" x14ac:dyDescent="0.25">
      <c r="A14" s="21" t="s">
        <v>9</v>
      </c>
      <c r="B14" s="25">
        <f t="shared" ref="B14:T14" si="3">SUM(B15:B15)</f>
        <v>4</v>
      </c>
      <c r="C14" s="25">
        <f t="shared" si="3"/>
        <v>4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  <c r="O14" s="25">
        <f t="shared" si="3"/>
        <v>19</v>
      </c>
      <c r="P14" s="25">
        <f t="shared" si="3"/>
        <v>17</v>
      </c>
      <c r="Q14" s="25">
        <f t="shared" si="3"/>
        <v>0</v>
      </c>
      <c r="R14" s="25">
        <f t="shared" si="3"/>
        <v>0</v>
      </c>
      <c r="S14" s="25">
        <f t="shared" si="3"/>
        <v>0</v>
      </c>
      <c r="T14" s="26">
        <f t="shared" si="3"/>
        <v>0</v>
      </c>
    </row>
    <row r="15" spans="1:20" s="1" customFormat="1" ht="17.100000000000001" customHeight="1" x14ac:dyDescent="0.25">
      <c r="A15" s="1" t="s">
        <v>10</v>
      </c>
      <c r="B15" s="23">
        <f>+B71</f>
        <v>4</v>
      </c>
      <c r="C15" s="23">
        <f t="shared" ref="C15:T15" si="4">+C71</f>
        <v>4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19</v>
      </c>
      <c r="P15" s="23">
        <f t="shared" si="4"/>
        <v>17</v>
      </c>
      <c r="Q15" s="23">
        <f t="shared" si="4"/>
        <v>0</v>
      </c>
      <c r="R15" s="23">
        <f t="shared" si="4"/>
        <v>0</v>
      </c>
      <c r="S15" s="23">
        <f t="shared" si="4"/>
        <v>0</v>
      </c>
      <c r="T15" s="24">
        <f t="shared" si="4"/>
        <v>0</v>
      </c>
    </row>
    <row r="16" spans="1:20" s="27" customFormat="1" ht="17.100000000000001" customHeight="1" x14ac:dyDescent="0.25">
      <c r="A16" s="28" t="s">
        <v>11</v>
      </c>
      <c r="B16" s="25">
        <f>SUM(B17:B19)</f>
        <v>484</v>
      </c>
      <c r="C16" s="25">
        <f t="shared" ref="C16:T16" si="5">SUM(C17:C19)</f>
        <v>497</v>
      </c>
      <c r="D16" s="25">
        <f t="shared" si="5"/>
        <v>609</v>
      </c>
      <c r="E16" s="25">
        <f t="shared" si="5"/>
        <v>818</v>
      </c>
      <c r="F16" s="25">
        <f t="shared" si="5"/>
        <v>937</v>
      </c>
      <c r="G16" s="25">
        <f t="shared" si="5"/>
        <v>1027</v>
      </c>
      <c r="H16" s="25">
        <f t="shared" si="5"/>
        <v>1033</v>
      </c>
      <c r="I16" s="25">
        <f t="shared" si="5"/>
        <v>1025</v>
      </c>
      <c r="J16" s="25">
        <f t="shared" si="5"/>
        <v>1130</v>
      </c>
      <c r="K16" s="25">
        <f t="shared" si="5"/>
        <v>1231</v>
      </c>
      <c r="L16" s="25">
        <f t="shared" si="5"/>
        <v>1347</v>
      </c>
      <c r="M16" s="25">
        <f t="shared" si="5"/>
        <v>1380</v>
      </c>
      <c r="N16" s="25">
        <f t="shared" si="5"/>
        <v>1506</v>
      </c>
      <c r="O16" s="25">
        <f t="shared" si="5"/>
        <v>1696</v>
      </c>
      <c r="P16" s="25">
        <f t="shared" si="5"/>
        <v>1718</v>
      </c>
      <c r="Q16" s="25">
        <f t="shared" si="5"/>
        <v>1771</v>
      </c>
      <c r="R16" s="25">
        <f t="shared" si="5"/>
        <v>1936</v>
      </c>
      <c r="S16" s="25">
        <f t="shared" si="5"/>
        <v>1880</v>
      </c>
      <c r="T16" s="26">
        <f t="shared" si="5"/>
        <v>1693</v>
      </c>
    </row>
    <row r="17" spans="1:20" s="1" customFormat="1" ht="17.100000000000001" customHeight="1" x14ac:dyDescent="0.25">
      <c r="A17" s="29" t="s">
        <v>12</v>
      </c>
      <c r="B17" s="23">
        <f t="shared" ref="B17:T17" si="6">+B25+B49+B73+B96+B114</f>
        <v>96</v>
      </c>
      <c r="C17" s="23">
        <f t="shared" si="6"/>
        <v>87</v>
      </c>
      <c r="D17" s="23">
        <f t="shared" si="6"/>
        <v>105</v>
      </c>
      <c r="E17" s="23">
        <f t="shared" si="6"/>
        <v>185</v>
      </c>
      <c r="F17" s="23">
        <f t="shared" si="6"/>
        <v>257</v>
      </c>
      <c r="G17" s="23">
        <f t="shared" si="6"/>
        <v>251</v>
      </c>
      <c r="H17" s="23">
        <f t="shared" si="6"/>
        <v>268</v>
      </c>
      <c r="I17" s="23">
        <f t="shared" si="6"/>
        <v>226</v>
      </c>
      <c r="J17" s="23">
        <f t="shared" si="6"/>
        <v>268</v>
      </c>
      <c r="K17" s="23">
        <f t="shared" si="6"/>
        <v>324</v>
      </c>
      <c r="L17" s="23">
        <f t="shared" si="6"/>
        <v>349</v>
      </c>
      <c r="M17" s="23">
        <f t="shared" si="6"/>
        <v>365</v>
      </c>
      <c r="N17" s="23">
        <f t="shared" si="6"/>
        <v>432</v>
      </c>
      <c r="O17" s="23">
        <f t="shared" si="6"/>
        <v>485</v>
      </c>
      <c r="P17" s="23">
        <f t="shared" si="6"/>
        <v>450</v>
      </c>
      <c r="Q17" s="23">
        <f t="shared" si="6"/>
        <v>459</v>
      </c>
      <c r="R17" s="23">
        <f t="shared" si="6"/>
        <v>462</v>
      </c>
      <c r="S17" s="23">
        <f t="shared" si="6"/>
        <v>482</v>
      </c>
      <c r="T17" s="24">
        <f t="shared" si="6"/>
        <v>336</v>
      </c>
    </row>
    <row r="18" spans="1:20" s="1" customFormat="1" ht="17.100000000000001" customHeight="1" x14ac:dyDescent="0.25">
      <c r="A18" s="29" t="s">
        <v>13</v>
      </c>
      <c r="B18" s="23">
        <f t="shared" ref="B18:T18" si="7">+B31+B53+B76+B101+B118+B131</f>
        <v>237</v>
      </c>
      <c r="C18" s="23">
        <f t="shared" si="7"/>
        <v>317</v>
      </c>
      <c r="D18" s="23">
        <f t="shared" si="7"/>
        <v>457</v>
      </c>
      <c r="E18" s="23">
        <f t="shared" si="7"/>
        <v>607</v>
      </c>
      <c r="F18" s="23">
        <f t="shared" si="7"/>
        <v>666</v>
      </c>
      <c r="G18" s="23">
        <f t="shared" si="7"/>
        <v>773</v>
      </c>
      <c r="H18" s="23">
        <f t="shared" si="7"/>
        <v>765</v>
      </c>
      <c r="I18" s="23">
        <f t="shared" si="7"/>
        <v>798</v>
      </c>
      <c r="J18" s="23">
        <f t="shared" si="7"/>
        <v>860</v>
      </c>
      <c r="K18" s="23">
        <f t="shared" si="7"/>
        <v>906</v>
      </c>
      <c r="L18" s="23">
        <f t="shared" si="7"/>
        <v>997</v>
      </c>
      <c r="M18" s="23">
        <f t="shared" si="7"/>
        <v>1015</v>
      </c>
      <c r="N18" s="23">
        <f t="shared" si="7"/>
        <v>1074</v>
      </c>
      <c r="O18" s="23">
        <f t="shared" si="7"/>
        <v>1210</v>
      </c>
      <c r="P18" s="23">
        <f t="shared" si="7"/>
        <v>1268</v>
      </c>
      <c r="Q18" s="23">
        <f t="shared" si="7"/>
        <v>1312</v>
      </c>
      <c r="R18" s="23">
        <f t="shared" si="7"/>
        <v>1474</v>
      </c>
      <c r="S18" s="23">
        <f t="shared" si="7"/>
        <v>1398</v>
      </c>
      <c r="T18" s="24">
        <f t="shared" si="7"/>
        <v>1357</v>
      </c>
    </row>
    <row r="19" spans="1:20" s="1" customFormat="1" ht="17.100000000000001" customHeight="1" x14ac:dyDescent="0.25">
      <c r="A19" s="29" t="s">
        <v>14</v>
      </c>
      <c r="B19" s="23">
        <f t="shared" ref="B19:T19" si="8">+B36+B56+B83+B105+B124</f>
        <v>151</v>
      </c>
      <c r="C19" s="23">
        <f t="shared" si="8"/>
        <v>93</v>
      </c>
      <c r="D19" s="23">
        <f t="shared" si="8"/>
        <v>47</v>
      </c>
      <c r="E19" s="23">
        <f t="shared" si="8"/>
        <v>26</v>
      </c>
      <c r="F19" s="23">
        <f t="shared" si="8"/>
        <v>14</v>
      </c>
      <c r="G19" s="23">
        <f t="shared" si="8"/>
        <v>3</v>
      </c>
      <c r="H19" s="23">
        <f t="shared" si="8"/>
        <v>0</v>
      </c>
      <c r="I19" s="23">
        <f t="shared" si="8"/>
        <v>1</v>
      </c>
      <c r="J19" s="23">
        <f t="shared" si="8"/>
        <v>2</v>
      </c>
      <c r="K19" s="23">
        <f t="shared" si="8"/>
        <v>1</v>
      </c>
      <c r="L19" s="23">
        <f t="shared" si="8"/>
        <v>1</v>
      </c>
      <c r="M19" s="23">
        <f t="shared" si="8"/>
        <v>0</v>
      </c>
      <c r="N19" s="23">
        <f t="shared" si="8"/>
        <v>0</v>
      </c>
      <c r="O19" s="23">
        <f t="shared" si="8"/>
        <v>1</v>
      </c>
      <c r="P19" s="23">
        <f t="shared" si="8"/>
        <v>0</v>
      </c>
      <c r="Q19" s="23">
        <f t="shared" si="8"/>
        <v>0</v>
      </c>
      <c r="R19" s="23">
        <f t="shared" si="8"/>
        <v>0</v>
      </c>
      <c r="S19" s="23">
        <f t="shared" si="8"/>
        <v>0</v>
      </c>
      <c r="T19" s="24">
        <f t="shared" si="8"/>
        <v>0</v>
      </c>
    </row>
    <row r="20" spans="1:20" s="27" customFormat="1" ht="17.100000000000001" customHeight="1" x14ac:dyDescent="0.25">
      <c r="A20" s="28" t="s">
        <v>15</v>
      </c>
      <c r="B20" s="25">
        <f t="shared" ref="B20:T20" si="9">SUM(B21:B21)</f>
        <v>291</v>
      </c>
      <c r="C20" s="25">
        <f t="shared" si="9"/>
        <v>180</v>
      </c>
      <c r="D20" s="25">
        <f t="shared" si="9"/>
        <v>73</v>
      </c>
      <c r="E20" s="25">
        <f t="shared" si="9"/>
        <v>42</v>
      </c>
      <c r="F20" s="25">
        <f t="shared" si="9"/>
        <v>14</v>
      </c>
      <c r="G20" s="25">
        <f t="shared" si="9"/>
        <v>18</v>
      </c>
      <c r="H20" s="25">
        <f t="shared" si="9"/>
        <v>5</v>
      </c>
      <c r="I20" s="25">
        <f t="shared" si="9"/>
        <v>2</v>
      </c>
      <c r="J20" s="25">
        <f t="shared" si="9"/>
        <v>0</v>
      </c>
      <c r="K20" s="25">
        <f t="shared" si="9"/>
        <v>0</v>
      </c>
      <c r="L20" s="25">
        <f t="shared" si="9"/>
        <v>0</v>
      </c>
      <c r="M20" s="25">
        <f t="shared" si="9"/>
        <v>0</v>
      </c>
      <c r="N20" s="25">
        <f t="shared" si="9"/>
        <v>1</v>
      </c>
      <c r="O20" s="25">
        <f t="shared" si="9"/>
        <v>0</v>
      </c>
      <c r="P20" s="25">
        <f t="shared" si="9"/>
        <v>2</v>
      </c>
      <c r="Q20" s="25">
        <f t="shared" si="9"/>
        <v>0</v>
      </c>
      <c r="R20" s="25">
        <f t="shared" si="9"/>
        <v>32</v>
      </c>
      <c r="S20" s="25">
        <f t="shared" si="9"/>
        <v>41</v>
      </c>
      <c r="T20" s="26">
        <f t="shared" si="9"/>
        <v>53</v>
      </c>
    </row>
    <row r="21" spans="1:20" s="1" customFormat="1" ht="17.100000000000001" customHeight="1" x14ac:dyDescent="0.25">
      <c r="A21" s="29" t="s">
        <v>16</v>
      </c>
      <c r="B21" s="23">
        <f t="shared" ref="B21:T21" si="10">+B39+B59+B86+B108</f>
        <v>291</v>
      </c>
      <c r="C21" s="23">
        <f t="shared" si="10"/>
        <v>180</v>
      </c>
      <c r="D21" s="23">
        <f t="shared" si="10"/>
        <v>73</v>
      </c>
      <c r="E21" s="23">
        <f t="shared" si="10"/>
        <v>42</v>
      </c>
      <c r="F21" s="23">
        <f t="shared" si="10"/>
        <v>14</v>
      </c>
      <c r="G21" s="23">
        <f t="shared" si="10"/>
        <v>18</v>
      </c>
      <c r="H21" s="23">
        <f t="shared" si="10"/>
        <v>5</v>
      </c>
      <c r="I21" s="23">
        <f t="shared" si="10"/>
        <v>2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1</v>
      </c>
      <c r="O21" s="23">
        <f t="shared" si="10"/>
        <v>0</v>
      </c>
      <c r="P21" s="23">
        <f t="shared" si="10"/>
        <v>2</v>
      </c>
      <c r="Q21" s="23">
        <f t="shared" si="10"/>
        <v>0</v>
      </c>
      <c r="R21" s="23">
        <f t="shared" si="10"/>
        <v>32</v>
      </c>
      <c r="S21" s="23">
        <f t="shared" si="10"/>
        <v>41</v>
      </c>
      <c r="T21" s="24">
        <f t="shared" si="10"/>
        <v>53</v>
      </c>
    </row>
    <row r="22" spans="1:20" ht="17.100000000000001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0" s="20" customFormat="1" ht="17.100000000000001" customHeight="1" x14ac:dyDescent="0.25">
      <c r="A23" s="30" t="s">
        <v>17</v>
      </c>
      <c r="B23" s="31">
        <f>+B25+B31+B36+B39</f>
        <v>195</v>
      </c>
      <c r="C23" s="31">
        <f t="shared" ref="C23:T23" si="11">+C25+C31+C36+C39</f>
        <v>205</v>
      </c>
      <c r="D23" s="31">
        <f t="shared" si="11"/>
        <v>226</v>
      </c>
      <c r="E23" s="31">
        <f t="shared" si="11"/>
        <v>369</v>
      </c>
      <c r="F23" s="31">
        <f t="shared" si="11"/>
        <v>402</v>
      </c>
      <c r="G23" s="31">
        <f t="shared" si="11"/>
        <v>438</v>
      </c>
      <c r="H23" s="31">
        <f t="shared" si="11"/>
        <v>435</v>
      </c>
      <c r="I23" s="31">
        <f t="shared" si="11"/>
        <v>438</v>
      </c>
      <c r="J23" s="31">
        <f t="shared" si="11"/>
        <v>473</v>
      </c>
      <c r="K23" s="31">
        <f t="shared" si="11"/>
        <v>454</v>
      </c>
      <c r="L23" s="31">
        <f t="shared" si="11"/>
        <v>455</v>
      </c>
      <c r="M23" s="31">
        <f t="shared" si="11"/>
        <v>456</v>
      </c>
      <c r="N23" s="31">
        <f t="shared" si="11"/>
        <v>528</v>
      </c>
      <c r="O23" s="31">
        <f t="shared" si="11"/>
        <v>571</v>
      </c>
      <c r="P23" s="31">
        <f t="shared" si="11"/>
        <v>578</v>
      </c>
      <c r="Q23" s="31">
        <f t="shared" si="11"/>
        <v>559</v>
      </c>
      <c r="R23" s="31">
        <f t="shared" si="11"/>
        <v>612</v>
      </c>
      <c r="S23" s="31">
        <f t="shared" si="11"/>
        <v>592</v>
      </c>
      <c r="T23" s="32">
        <f t="shared" si="11"/>
        <v>483</v>
      </c>
    </row>
    <row r="24" spans="1:20" s="20" customFormat="1" ht="17.100000000000001" customHeight="1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</row>
    <row r="25" spans="1:20" s="35" customFormat="1" ht="17.100000000000001" customHeight="1" x14ac:dyDescent="0.25">
      <c r="A25" s="35" t="s">
        <v>18</v>
      </c>
      <c r="B25" s="36">
        <f>SUM(B26:B30)</f>
        <v>42</v>
      </c>
      <c r="C25" s="36">
        <f t="shared" ref="C25:T25" si="12">SUM(C26:C30)</f>
        <v>41</v>
      </c>
      <c r="D25" s="36">
        <f t="shared" si="12"/>
        <v>51</v>
      </c>
      <c r="E25" s="36">
        <f t="shared" si="12"/>
        <v>95</v>
      </c>
      <c r="F25" s="36">
        <f t="shared" si="12"/>
        <v>142</v>
      </c>
      <c r="G25" s="36">
        <f t="shared" si="12"/>
        <v>145</v>
      </c>
      <c r="H25" s="36">
        <f t="shared" si="12"/>
        <v>142</v>
      </c>
      <c r="I25" s="36">
        <f t="shared" si="12"/>
        <v>116</v>
      </c>
      <c r="J25" s="36">
        <f t="shared" si="12"/>
        <v>113</v>
      </c>
      <c r="K25" s="36">
        <f t="shared" si="12"/>
        <v>118</v>
      </c>
      <c r="L25" s="36">
        <f t="shared" si="12"/>
        <v>128</v>
      </c>
      <c r="M25" s="36">
        <f t="shared" si="12"/>
        <v>133</v>
      </c>
      <c r="N25" s="36">
        <f t="shared" si="12"/>
        <v>167</v>
      </c>
      <c r="O25" s="36">
        <f t="shared" si="12"/>
        <v>172</v>
      </c>
      <c r="P25" s="36">
        <f t="shared" si="12"/>
        <v>151</v>
      </c>
      <c r="Q25" s="36">
        <f t="shared" si="12"/>
        <v>142</v>
      </c>
      <c r="R25" s="36">
        <f t="shared" si="12"/>
        <v>131</v>
      </c>
      <c r="S25" s="36">
        <f t="shared" si="12"/>
        <v>141</v>
      </c>
      <c r="T25" s="37">
        <f t="shared" si="12"/>
        <v>81</v>
      </c>
    </row>
    <row r="26" spans="1:20" ht="17.100000000000001" customHeight="1" x14ac:dyDescent="0.25">
      <c r="A26" s="35" t="s">
        <v>19</v>
      </c>
      <c r="B26" s="11"/>
      <c r="C26" s="11"/>
      <c r="D26" s="11"/>
      <c r="E26" s="11"/>
      <c r="F26" s="11"/>
      <c r="G26" s="11"/>
      <c r="H26" s="11"/>
      <c r="I26" s="11"/>
      <c r="J26" s="11">
        <v>7</v>
      </c>
      <c r="K26" s="11">
        <v>5</v>
      </c>
      <c r="L26" s="11">
        <v>16</v>
      </c>
      <c r="M26" s="11">
        <v>18</v>
      </c>
      <c r="N26" s="11">
        <v>18</v>
      </c>
      <c r="O26" s="11">
        <v>27</v>
      </c>
      <c r="P26" s="11">
        <v>15</v>
      </c>
      <c r="Q26" s="38">
        <v>17</v>
      </c>
      <c r="R26" s="38">
        <v>15</v>
      </c>
      <c r="S26" s="11">
        <v>20</v>
      </c>
      <c r="T26" s="12">
        <v>7</v>
      </c>
    </row>
    <row r="27" spans="1:20" ht="17.100000000000001" customHeight="1" x14ac:dyDescent="0.25">
      <c r="A27" s="35" t="s">
        <v>20</v>
      </c>
      <c r="B27" s="11">
        <v>42</v>
      </c>
      <c r="C27" s="11">
        <v>27</v>
      </c>
      <c r="D27" s="11">
        <v>17</v>
      </c>
      <c r="E27" s="11">
        <v>45</v>
      </c>
      <c r="F27" s="11">
        <v>87</v>
      </c>
      <c r="G27" s="11">
        <v>93</v>
      </c>
      <c r="H27" s="11">
        <v>77</v>
      </c>
      <c r="I27" s="11">
        <v>89</v>
      </c>
      <c r="J27" s="11">
        <v>77</v>
      </c>
      <c r="K27" s="11">
        <v>91</v>
      </c>
      <c r="L27" s="11">
        <v>88</v>
      </c>
      <c r="M27" s="11">
        <v>80</v>
      </c>
      <c r="N27" s="11">
        <v>112</v>
      </c>
      <c r="O27" s="11">
        <v>115</v>
      </c>
      <c r="P27" s="11">
        <v>105</v>
      </c>
      <c r="Q27" s="38">
        <v>99</v>
      </c>
      <c r="R27" s="38">
        <v>89</v>
      </c>
      <c r="S27" s="11">
        <v>80</v>
      </c>
      <c r="T27" s="12">
        <v>54</v>
      </c>
    </row>
    <row r="28" spans="1:20" ht="17.100000000000001" customHeight="1" x14ac:dyDescent="0.25">
      <c r="A28" s="4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8"/>
      <c r="R28" s="38">
        <v>2</v>
      </c>
      <c r="S28" s="11"/>
      <c r="T28" s="12"/>
    </row>
    <row r="29" spans="1:20" ht="17.100000000000001" customHeight="1" x14ac:dyDescent="0.25">
      <c r="A29" s="4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8"/>
      <c r="R29" s="38">
        <v>3</v>
      </c>
      <c r="S29" s="11"/>
      <c r="T29" s="12"/>
    </row>
    <row r="30" spans="1:20" ht="17.100000000000001" customHeight="1" x14ac:dyDescent="0.25">
      <c r="A30" s="35" t="s">
        <v>23</v>
      </c>
      <c r="B30" s="11"/>
      <c r="C30" s="11">
        <v>14</v>
      </c>
      <c r="D30" s="11">
        <v>34</v>
      </c>
      <c r="E30" s="11">
        <v>50</v>
      </c>
      <c r="F30" s="11">
        <v>55</v>
      </c>
      <c r="G30" s="11">
        <v>52</v>
      </c>
      <c r="H30" s="11">
        <v>65</v>
      </c>
      <c r="I30" s="11">
        <v>27</v>
      </c>
      <c r="J30" s="11">
        <v>29</v>
      </c>
      <c r="K30" s="11">
        <v>22</v>
      </c>
      <c r="L30" s="11">
        <v>24</v>
      </c>
      <c r="M30" s="11">
        <v>35</v>
      </c>
      <c r="N30" s="11">
        <v>37</v>
      </c>
      <c r="O30" s="11">
        <v>30</v>
      </c>
      <c r="P30" s="11">
        <v>31</v>
      </c>
      <c r="Q30" s="38">
        <v>26</v>
      </c>
      <c r="R30" s="38">
        <v>22</v>
      </c>
      <c r="S30" s="11">
        <v>41</v>
      </c>
      <c r="T30" s="12">
        <v>20</v>
      </c>
    </row>
    <row r="31" spans="1:20" s="35" customFormat="1" ht="17.100000000000001" customHeight="1" x14ac:dyDescent="0.25">
      <c r="A31" s="35" t="s">
        <v>24</v>
      </c>
      <c r="B31" s="36">
        <f>SUM(B32:B35)</f>
        <v>52</v>
      </c>
      <c r="C31" s="36">
        <f t="shared" ref="C31:T31" si="13">SUM(C32:C35)</f>
        <v>132</v>
      </c>
      <c r="D31" s="36">
        <f t="shared" si="13"/>
        <v>175</v>
      </c>
      <c r="E31" s="36">
        <f t="shared" si="13"/>
        <v>274</v>
      </c>
      <c r="F31" s="36">
        <f t="shared" si="13"/>
        <v>259</v>
      </c>
      <c r="G31" s="36">
        <f t="shared" si="13"/>
        <v>289</v>
      </c>
      <c r="H31" s="36">
        <f t="shared" si="13"/>
        <v>292</v>
      </c>
      <c r="I31" s="36">
        <f t="shared" si="13"/>
        <v>321</v>
      </c>
      <c r="J31" s="36">
        <f t="shared" si="13"/>
        <v>360</v>
      </c>
      <c r="K31" s="36">
        <f t="shared" si="13"/>
        <v>336</v>
      </c>
      <c r="L31" s="36">
        <f t="shared" si="13"/>
        <v>327</v>
      </c>
      <c r="M31" s="36">
        <f t="shared" si="13"/>
        <v>323</v>
      </c>
      <c r="N31" s="36">
        <f t="shared" si="13"/>
        <v>361</v>
      </c>
      <c r="O31" s="36">
        <f t="shared" si="13"/>
        <v>398</v>
      </c>
      <c r="P31" s="36">
        <f t="shared" si="13"/>
        <v>427</v>
      </c>
      <c r="Q31" s="36">
        <f t="shared" si="13"/>
        <v>417</v>
      </c>
      <c r="R31" s="36">
        <f t="shared" si="13"/>
        <v>481</v>
      </c>
      <c r="S31" s="36">
        <f t="shared" si="13"/>
        <v>451</v>
      </c>
      <c r="T31" s="37">
        <f t="shared" si="13"/>
        <v>402</v>
      </c>
    </row>
    <row r="32" spans="1:20" ht="17.100000000000001" customHeight="1" x14ac:dyDescent="0.25">
      <c r="A32" s="35" t="s">
        <v>25</v>
      </c>
      <c r="B32" s="11"/>
      <c r="C32" s="11">
        <v>36</v>
      </c>
      <c r="D32" s="11">
        <v>58</v>
      </c>
      <c r="E32" s="11">
        <v>65</v>
      </c>
      <c r="F32" s="11">
        <v>60</v>
      </c>
      <c r="G32" s="11">
        <v>68</v>
      </c>
      <c r="H32" s="11">
        <v>66</v>
      </c>
      <c r="I32" s="11">
        <v>88</v>
      </c>
      <c r="J32" s="11">
        <v>104</v>
      </c>
      <c r="K32" s="11">
        <v>99</v>
      </c>
      <c r="L32" s="11">
        <v>106</v>
      </c>
      <c r="M32" s="11">
        <v>113</v>
      </c>
      <c r="N32" s="11">
        <v>117</v>
      </c>
      <c r="O32" s="11">
        <v>116</v>
      </c>
      <c r="P32" s="11">
        <v>120</v>
      </c>
      <c r="Q32" s="38">
        <v>116</v>
      </c>
      <c r="R32" s="38">
        <v>134</v>
      </c>
      <c r="S32" s="11">
        <v>141</v>
      </c>
      <c r="T32" s="12">
        <v>114</v>
      </c>
    </row>
    <row r="33" spans="1:20" ht="17.100000000000001" customHeight="1" x14ac:dyDescent="0.25">
      <c r="A33" s="35" t="s">
        <v>26</v>
      </c>
      <c r="B33" s="11">
        <v>52</v>
      </c>
      <c r="C33" s="11">
        <v>81</v>
      </c>
      <c r="D33" s="11">
        <v>94</v>
      </c>
      <c r="E33" s="11">
        <v>153</v>
      </c>
      <c r="F33" s="11">
        <v>150</v>
      </c>
      <c r="G33" s="11">
        <v>160</v>
      </c>
      <c r="H33" s="11">
        <v>168</v>
      </c>
      <c r="I33" s="11">
        <v>184</v>
      </c>
      <c r="J33" s="11">
        <v>190</v>
      </c>
      <c r="K33" s="11">
        <v>165</v>
      </c>
      <c r="L33" s="11">
        <v>150</v>
      </c>
      <c r="M33" s="11">
        <v>137</v>
      </c>
      <c r="N33" s="11">
        <v>149</v>
      </c>
      <c r="O33" s="11">
        <v>181</v>
      </c>
      <c r="P33" s="11">
        <v>214</v>
      </c>
      <c r="Q33" s="38">
        <v>220</v>
      </c>
      <c r="R33" s="38">
        <v>249</v>
      </c>
      <c r="S33" s="11">
        <v>233</v>
      </c>
      <c r="T33" s="12">
        <v>213</v>
      </c>
    </row>
    <row r="34" spans="1:20" ht="17.100000000000001" customHeight="1" x14ac:dyDescent="0.25">
      <c r="A34" s="4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8"/>
      <c r="R34" s="38">
        <v>2</v>
      </c>
      <c r="S34" s="11"/>
      <c r="T34" s="12"/>
    </row>
    <row r="35" spans="1:20" ht="17.100000000000001" customHeight="1" x14ac:dyDescent="0.25">
      <c r="A35" s="35" t="s">
        <v>28</v>
      </c>
      <c r="B35" s="11"/>
      <c r="C35" s="11">
        <v>15</v>
      </c>
      <c r="D35" s="11">
        <v>23</v>
      </c>
      <c r="E35" s="11">
        <v>56</v>
      </c>
      <c r="F35" s="11">
        <v>49</v>
      </c>
      <c r="G35" s="11">
        <v>61</v>
      </c>
      <c r="H35" s="11">
        <v>58</v>
      </c>
      <c r="I35" s="11">
        <v>49</v>
      </c>
      <c r="J35" s="11">
        <v>66</v>
      </c>
      <c r="K35" s="11">
        <v>72</v>
      </c>
      <c r="L35" s="11">
        <v>71</v>
      </c>
      <c r="M35" s="11">
        <v>73</v>
      </c>
      <c r="N35" s="11">
        <v>95</v>
      </c>
      <c r="O35" s="11">
        <v>101</v>
      </c>
      <c r="P35" s="11">
        <v>93</v>
      </c>
      <c r="Q35" s="38">
        <v>81</v>
      </c>
      <c r="R35" s="38">
        <v>96</v>
      </c>
      <c r="S35" s="11">
        <v>77</v>
      </c>
      <c r="T35" s="12">
        <v>75</v>
      </c>
    </row>
    <row r="36" spans="1:20" s="35" customFormat="1" ht="17.100000000000001" customHeight="1" x14ac:dyDescent="0.25">
      <c r="A36" s="35" t="s">
        <v>29</v>
      </c>
      <c r="B36" s="36">
        <f>SUM(B37:B38)</f>
        <v>17</v>
      </c>
      <c r="C36" s="36">
        <f t="shared" ref="C36:T36" si="14">SUM(C37:C38)</f>
        <v>1</v>
      </c>
      <c r="D36" s="36">
        <f t="shared" si="14"/>
        <v>0</v>
      </c>
      <c r="E36" s="36">
        <f t="shared" si="14"/>
        <v>0</v>
      </c>
      <c r="F36" s="36">
        <f t="shared" si="14"/>
        <v>0</v>
      </c>
      <c r="G36" s="36">
        <f t="shared" si="14"/>
        <v>1</v>
      </c>
      <c r="H36" s="36">
        <f t="shared" si="14"/>
        <v>0</v>
      </c>
      <c r="I36" s="36">
        <f t="shared" si="14"/>
        <v>0</v>
      </c>
      <c r="J36" s="36">
        <f t="shared" si="14"/>
        <v>0</v>
      </c>
      <c r="K36" s="36">
        <f t="shared" si="14"/>
        <v>0</v>
      </c>
      <c r="L36" s="36">
        <f t="shared" si="14"/>
        <v>0</v>
      </c>
      <c r="M36" s="36">
        <f t="shared" si="14"/>
        <v>0</v>
      </c>
      <c r="N36" s="36">
        <f t="shared" si="14"/>
        <v>0</v>
      </c>
      <c r="O36" s="36">
        <f t="shared" si="14"/>
        <v>1</v>
      </c>
      <c r="P36" s="36">
        <f t="shared" si="14"/>
        <v>0</v>
      </c>
      <c r="Q36" s="36">
        <f t="shared" si="14"/>
        <v>0</v>
      </c>
      <c r="R36" s="36">
        <f t="shared" si="14"/>
        <v>0</v>
      </c>
      <c r="S36" s="36">
        <f t="shared" si="14"/>
        <v>0</v>
      </c>
      <c r="T36" s="37">
        <f t="shared" si="14"/>
        <v>0</v>
      </c>
    </row>
    <row r="37" spans="1:20" ht="17.100000000000001" customHeight="1" x14ac:dyDescent="0.25">
      <c r="A37" s="4" t="s">
        <v>30</v>
      </c>
      <c r="B37" s="11">
        <v>11</v>
      </c>
      <c r="C37" s="11">
        <v>1</v>
      </c>
      <c r="D37" s="11"/>
      <c r="E37" s="11"/>
      <c r="F37" s="11"/>
      <c r="G37" s="11">
        <v>1</v>
      </c>
      <c r="H37" s="11"/>
      <c r="I37" s="11"/>
      <c r="J37" s="11"/>
      <c r="K37" s="11"/>
      <c r="L37" s="11"/>
      <c r="M37" s="11"/>
      <c r="N37" s="11"/>
      <c r="O37" s="11">
        <v>1</v>
      </c>
      <c r="P37" s="11"/>
      <c r="Q37" s="11"/>
      <c r="R37" s="11"/>
      <c r="S37" s="11"/>
      <c r="T37" s="12"/>
    </row>
    <row r="38" spans="1:20" ht="17.100000000000001" customHeight="1" x14ac:dyDescent="0.25">
      <c r="A38" s="4" t="s">
        <v>31</v>
      </c>
      <c r="B38" s="11">
        <v>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spans="1:20" s="35" customFormat="1" ht="17.100000000000001" customHeight="1" x14ac:dyDescent="0.25">
      <c r="A39" s="35" t="s">
        <v>32</v>
      </c>
      <c r="B39" s="36">
        <f>SUM(B40:B41)</f>
        <v>84</v>
      </c>
      <c r="C39" s="36">
        <f t="shared" ref="C39:T39" si="15">SUM(C40:C41)</f>
        <v>31</v>
      </c>
      <c r="D39" s="36">
        <f t="shared" si="15"/>
        <v>0</v>
      </c>
      <c r="E39" s="36">
        <f t="shared" si="15"/>
        <v>0</v>
      </c>
      <c r="F39" s="36">
        <f t="shared" si="15"/>
        <v>1</v>
      </c>
      <c r="G39" s="36">
        <f t="shared" si="15"/>
        <v>3</v>
      </c>
      <c r="H39" s="36">
        <f t="shared" si="15"/>
        <v>1</v>
      </c>
      <c r="I39" s="36">
        <f t="shared" si="15"/>
        <v>1</v>
      </c>
      <c r="J39" s="36">
        <f t="shared" si="15"/>
        <v>0</v>
      </c>
      <c r="K39" s="36">
        <f t="shared" si="15"/>
        <v>0</v>
      </c>
      <c r="L39" s="36">
        <f t="shared" si="15"/>
        <v>0</v>
      </c>
      <c r="M39" s="36">
        <f t="shared" si="15"/>
        <v>0</v>
      </c>
      <c r="N39" s="36">
        <f t="shared" si="15"/>
        <v>0</v>
      </c>
      <c r="O39" s="36">
        <f t="shared" si="15"/>
        <v>0</v>
      </c>
      <c r="P39" s="36">
        <f t="shared" si="15"/>
        <v>0</v>
      </c>
      <c r="Q39" s="36">
        <f t="shared" si="15"/>
        <v>0</v>
      </c>
      <c r="R39" s="36">
        <f t="shared" si="15"/>
        <v>0</v>
      </c>
      <c r="S39" s="36">
        <f t="shared" si="15"/>
        <v>0</v>
      </c>
      <c r="T39" s="37">
        <f t="shared" si="15"/>
        <v>0</v>
      </c>
    </row>
    <row r="40" spans="1:20" ht="17.100000000000001" customHeight="1" x14ac:dyDescent="0.25">
      <c r="A40" s="4" t="s">
        <v>33</v>
      </c>
      <c r="B40" s="11">
        <v>50</v>
      </c>
      <c r="C40" s="11">
        <v>20</v>
      </c>
      <c r="D40" s="11"/>
      <c r="E40" s="11"/>
      <c r="F40" s="11">
        <v>1</v>
      </c>
      <c r="G40" s="11"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</row>
    <row r="41" spans="1:20" ht="17.100000000000001" customHeight="1" x14ac:dyDescent="0.25">
      <c r="A41" s="4" t="s">
        <v>34</v>
      </c>
      <c r="B41" s="11">
        <v>34</v>
      </c>
      <c r="C41" s="11">
        <v>11</v>
      </c>
      <c r="D41" s="11"/>
      <c r="E41" s="11"/>
      <c r="F41" s="11"/>
      <c r="G41" s="11">
        <v>2</v>
      </c>
      <c r="H41" s="11">
        <v>1</v>
      </c>
      <c r="I41" s="11">
        <v>1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</row>
    <row r="42" spans="1:20" s="1" customFormat="1" ht="17.100000000000001" customHeight="1" x14ac:dyDescent="0.25">
      <c r="A42" s="62" t="s">
        <v>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1" customFormat="1" ht="17.100000000000001" customHeight="1" x14ac:dyDescent="0.25">
      <c r="A43" s="62" t="s">
        <v>35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7.100000000000001" customHeight="1" x14ac:dyDescent="0.25">
      <c r="A44" s="3"/>
    </row>
    <row r="45" spans="1:20" s="8" customFormat="1" ht="17.100000000000001" customHeight="1" x14ac:dyDescent="0.25">
      <c r="A45" s="64" t="s">
        <v>5</v>
      </c>
      <c r="B45" s="5">
        <v>2005</v>
      </c>
      <c r="C45" s="5">
        <v>2006</v>
      </c>
      <c r="D45" s="5">
        <v>2007</v>
      </c>
      <c r="E45" s="6">
        <v>2008</v>
      </c>
      <c r="F45" s="5">
        <v>2009</v>
      </c>
      <c r="G45" s="6">
        <v>2010</v>
      </c>
      <c r="H45" s="5">
        <v>2011</v>
      </c>
      <c r="I45" s="5">
        <v>2012</v>
      </c>
      <c r="J45" s="5">
        <v>2013</v>
      </c>
      <c r="K45" s="5">
        <v>2014</v>
      </c>
      <c r="L45" s="5">
        <v>2015</v>
      </c>
      <c r="M45" s="6">
        <v>2016</v>
      </c>
      <c r="N45" s="5">
        <v>2017</v>
      </c>
      <c r="O45" s="5">
        <v>2018</v>
      </c>
      <c r="P45" s="5">
        <v>2019</v>
      </c>
      <c r="Q45" s="5">
        <v>2020</v>
      </c>
      <c r="R45" s="5">
        <v>2021</v>
      </c>
      <c r="S45" s="5">
        <v>2022</v>
      </c>
      <c r="T45" s="7">
        <v>2023</v>
      </c>
    </row>
    <row r="46" spans="1:20" ht="17.100000000000001" customHeigh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</row>
    <row r="47" spans="1:20" s="20" customFormat="1" ht="17.100000000000001" customHeight="1" x14ac:dyDescent="0.25">
      <c r="A47" s="39" t="s">
        <v>36</v>
      </c>
      <c r="B47" s="40">
        <f>+B49+B53+B56+B59</f>
        <v>146</v>
      </c>
      <c r="C47" s="40">
        <f t="shared" ref="C47:T47" si="16">+C49+C53+C56+C59</f>
        <v>126</v>
      </c>
      <c r="D47" s="40">
        <f t="shared" si="16"/>
        <v>109</v>
      </c>
      <c r="E47" s="40">
        <f t="shared" si="16"/>
        <v>117</v>
      </c>
      <c r="F47" s="40">
        <f t="shared" si="16"/>
        <v>134</v>
      </c>
      <c r="G47" s="40">
        <f t="shared" si="16"/>
        <v>133</v>
      </c>
      <c r="H47" s="40">
        <f t="shared" si="16"/>
        <v>115</v>
      </c>
      <c r="I47" s="40">
        <f t="shared" si="16"/>
        <v>96</v>
      </c>
      <c r="J47" s="40">
        <f t="shared" si="16"/>
        <v>119</v>
      </c>
      <c r="K47" s="40">
        <f t="shared" si="16"/>
        <v>121</v>
      </c>
      <c r="L47" s="40">
        <f t="shared" si="16"/>
        <v>133</v>
      </c>
      <c r="M47" s="40">
        <f t="shared" si="16"/>
        <v>154</v>
      </c>
      <c r="N47" s="40">
        <f t="shared" si="16"/>
        <v>164</v>
      </c>
      <c r="O47" s="40">
        <f t="shared" si="16"/>
        <v>174</v>
      </c>
      <c r="P47" s="40">
        <f t="shared" si="16"/>
        <v>175</v>
      </c>
      <c r="Q47" s="40">
        <f t="shared" si="16"/>
        <v>182</v>
      </c>
      <c r="R47" s="40">
        <f t="shared" si="16"/>
        <v>214</v>
      </c>
      <c r="S47" s="40">
        <f t="shared" si="16"/>
        <v>157</v>
      </c>
      <c r="T47" s="41">
        <f t="shared" si="16"/>
        <v>122</v>
      </c>
    </row>
    <row r="48" spans="1:20" s="20" customFormat="1" ht="17.100000000000001" customHeight="1" x14ac:dyDescent="0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4"/>
    </row>
    <row r="49" spans="1:20 16384:16384" s="35" customFormat="1" ht="17.100000000000001" customHeight="1" x14ac:dyDescent="0.25">
      <c r="A49" s="35" t="s">
        <v>18</v>
      </c>
      <c r="B49" s="36">
        <f>SUM(B50:B52)</f>
        <v>40</v>
      </c>
      <c r="C49" s="36">
        <f t="shared" ref="C49:T49" si="17">SUM(C50:C52)</f>
        <v>33</v>
      </c>
      <c r="D49" s="36">
        <f t="shared" si="17"/>
        <v>30</v>
      </c>
      <c r="E49" s="36">
        <f t="shared" si="17"/>
        <v>35</v>
      </c>
      <c r="F49" s="36">
        <f t="shared" si="17"/>
        <v>51</v>
      </c>
      <c r="G49" s="36">
        <f t="shared" si="17"/>
        <v>42</v>
      </c>
      <c r="H49" s="36">
        <f t="shared" si="17"/>
        <v>51</v>
      </c>
      <c r="I49" s="36">
        <f t="shared" si="17"/>
        <v>43</v>
      </c>
      <c r="J49" s="36">
        <f t="shared" si="17"/>
        <v>53</v>
      </c>
      <c r="K49" s="36">
        <f t="shared" si="17"/>
        <v>63</v>
      </c>
      <c r="L49" s="36">
        <f t="shared" si="17"/>
        <v>65</v>
      </c>
      <c r="M49" s="36">
        <f t="shared" si="17"/>
        <v>82</v>
      </c>
      <c r="N49" s="36">
        <f t="shared" si="17"/>
        <v>94</v>
      </c>
      <c r="O49" s="36">
        <f t="shared" si="17"/>
        <v>86</v>
      </c>
      <c r="P49" s="36">
        <f t="shared" si="17"/>
        <v>78</v>
      </c>
      <c r="Q49" s="36">
        <f t="shared" si="17"/>
        <v>77</v>
      </c>
      <c r="R49" s="36">
        <f t="shared" si="17"/>
        <v>79</v>
      </c>
      <c r="S49" s="36">
        <f t="shared" si="17"/>
        <v>63</v>
      </c>
      <c r="T49" s="37">
        <f t="shared" si="17"/>
        <v>29</v>
      </c>
      <c r="XFD49" s="35">
        <f>SUM(B49:XFC49)</f>
        <v>1094</v>
      </c>
    </row>
    <row r="50" spans="1:20 16384:16384" ht="17.100000000000001" customHeight="1" x14ac:dyDescent="0.25">
      <c r="A50" s="35" t="s">
        <v>37</v>
      </c>
      <c r="B50" s="11"/>
      <c r="C50" s="11"/>
      <c r="D50" s="11">
        <v>3</v>
      </c>
      <c r="E50" s="11">
        <v>7</v>
      </c>
      <c r="F50" s="11">
        <v>7</v>
      </c>
      <c r="G50" s="11">
        <v>8</v>
      </c>
      <c r="H50" s="11">
        <v>7</v>
      </c>
      <c r="I50" s="11">
        <v>8</v>
      </c>
      <c r="J50" s="11">
        <v>8</v>
      </c>
      <c r="K50" s="11">
        <v>11</v>
      </c>
      <c r="L50" s="11">
        <v>13</v>
      </c>
      <c r="M50" s="11">
        <v>16</v>
      </c>
      <c r="N50" s="11">
        <v>20</v>
      </c>
      <c r="O50" s="11">
        <v>19</v>
      </c>
      <c r="P50" s="11">
        <v>12</v>
      </c>
      <c r="Q50" s="38">
        <v>11</v>
      </c>
      <c r="R50" s="38">
        <v>15</v>
      </c>
      <c r="S50" s="11">
        <v>11</v>
      </c>
      <c r="T50" s="12"/>
    </row>
    <row r="51" spans="1:20 16384:16384" ht="17.100000000000001" customHeight="1" x14ac:dyDescent="0.25">
      <c r="A51" s="35" t="s">
        <v>38</v>
      </c>
      <c r="B51" s="11">
        <v>19</v>
      </c>
      <c r="C51" s="11">
        <v>15</v>
      </c>
      <c r="D51" s="11">
        <v>8</v>
      </c>
      <c r="E51" s="11">
        <v>10</v>
      </c>
      <c r="F51" s="11">
        <v>20</v>
      </c>
      <c r="G51" s="11">
        <v>19</v>
      </c>
      <c r="H51" s="11">
        <v>25</v>
      </c>
      <c r="I51" s="11">
        <v>24</v>
      </c>
      <c r="J51" s="11">
        <v>31</v>
      </c>
      <c r="K51" s="11">
        <v>37</v>
      </c>
      <c r="L51" s="11">
        <v>39</v>
      </c>
      <c r="M51" s="11">
        <v>52</v>
      </c>
      <c r="N51" s="11">
        <v>64</v>
      </c>
      <c r="O51" s="11">
        <v>56</v>
      </c>
      <c r="P51" s="11">
        <v>51</v>
      </c>
      <c r="Q51" s="38">
        <v>56</v>
      </c>
      <c r="R51" s="38">
        <v>55</v>
      </c>
      <c r="S51" s="11">
        <v>43</v>
      </c>
      <c r="T51" s="12">
        <v>24</v>
      </c>
    </row>
    <row r="52" spans="1:20 16384:16384" ht="17.100000000000001" customHeight="1" x14ac:dyDescent="0.25">
      <c r="A52" s="35" t="s">
        <v>39</v>
      </c>
      <c r="B52" s="11">
        <v>21</v>
      </c>
      <c r="C52" s="11">
        <v>18</v>
      </c>
      <c r="D52" s="11">
        <v>19</v>
      </c>
      <c r="E52" s="11">
        <v>18</v>
      </c>
      <c r="F52" s="11">
        <v>24</v>
      </c>
      <c r="G52" s="11">
        <v>15</v>
      </c>
      <c r="H52" s="11">
        <v>19</v>
      </c>
      <c r="I52" s="11">
        <v>11</v>
      </c>
      <c r="J52" s="11">
        <v>14</v>
      </c>
      <c r="K52" s="11">
        <v>15</v>
      </c>
      <c r="L52" s="11">
        <v>13</v>
      </c>
      <c r="M52" s="11">
        <v>14</v>
      </c>
      <c r="N52" s="11">
        <v>10</v>
      </c>
      <c r="O52" s="11">
        <v>11</v>
      </c>
      <c r="P52" s="11">
        <v>15</v>
      </c>
      <c r="Q52" s="38">
        <v>10</v>
      </c>
      <c r="R52" s="38">
        <v>9</v>
      </c>
      <c r="S52" s="11">
        <v>9</v>
      </c>
      <c r="T52" s="12">
        <v>5</v>
      </c>
    </row>
    <row r="53" spans="1:20 16384:16384" s="35" customFormat="1" ht="17.100000000000001" customHeight="1" x14ac:dyDescent="0.25">
      <c r="A53" s="35" t="s">
        <v>40</v>
      </c>
      <c r="B53" s="36">
        <f>SUM(B54:B55)</f>
        <v>0</v>
      </c>
      <c r="C53" s="36">
        <f t="shared" ref="C53:T53" si="18">SUM(C54:C55)</f>
        <v>0</v>
      </c>
      <c r="D53" s="36">
        <f t="shared" si="18"/>
        <v>0</v>
      </c>
      <c r="E53" s="36">
        <f t="shared" si="18"/>
        <v>18</v>
      </c>
      <c r="F53" s="36">
        <f t="shared" si="18"/>
        <v>62</v>
      </c>
      <c r="G53" s="36">
        <f t="shared" si="18"/>
        <v>77</v>
      </c>
      <c r="H53" s="36">
        <f t="shared" si="18"/>
        <v>60</v>
      </c>
      <c r="I53" s="36">
        <f t="shared" si="18"/>
        <v>52</v>
      </c>
      <c r="J53" s="36">
        <f t="shared" si="18"/>
        <v>66</v>
      </c>
      <c r="K53" s="36">
        <f t="shared" si="18"/>
        <v>58</v>
      </c>
      <c r="L53" s="36">
        <f t="shared" si="18"/>
        <v>68</v>
      </c>
      <c r="M53" s="36">
        <f t="shared" si="18"/>
        <v>72</v>
      </c>
      <c r="N53" s="36">
        <f t="shared" si="18"/>
        <v>69</v>
      </c>
      <c r="O53" s="36">
        <f t="shared" si="18"/>
        <v>88</v>
      </c>
      <c r="P53" s="36">
        <f t="shared" si="18"/>
        <v>97</v>
      </c>
      <c r="Q53" s="36">
        <f t="shared" si="18"/>
        <v>105</v>
      </c>
      <c r="R53" s="36">
        <f t="shared" si="18"/>
        <v>103</v>
      </c>
      <c r="S53" s="36">
        <f t="shared" si="18"/>
        <v>53</v>
      </c>
      <c r="T53" s="37">
        <f t="shared" si="18"/>
        <v>40</v>
      </c>
    </row>
    <row r="54" spans="1:20 16384:16384" ht="17.100000000000001" customHeight="1" x14ac:dyDescent="0.25">
      <c r="A54" s="35" t="s">
        <v>41</v>
      </c>
      <c r="B54" s="11"/>
      <c r="C54" s="11"/>
      <c r="D54" s="11"/>
      <c r="E54" s="11">
        <v>9</v>
      </c>
      <c r="F54" s="11">
        <v>20</v>
      </c>
      <c r="G54" s="11">
        <v>32</v>
      </c>
      <c r="H54" s="11">
        <v>26</v>
      </c>
      <c r="I54" s="11">
        <v>14</v>
      </c>
      <c r="J54" s="11">
        <v>17</v>
      </c>
      <c r="K54" s="11">
        <v>7</v>
      </c>
      <c r="L54" s="11">
        <v>15</v>
      </c>
      <c r="M54" s="11">
        <v>19</v>
      </c>
      <c r="N54" s="11">
        <v>20</v>
      </c>
      <c r="O54" s="11">
        <v>15</v>
      </c>
      <c r="P54" s="11">
        <v>17</v>
      </c>
      <c r="Q54" s="38">
        <v>31</v>
      </c>
      <c r="R54" s="38">
        <v>33</v>
      </c>
      <c r="S54" s="11">
        <v>15</v>
      </c>
      <c r="T54" s="12">
        <v>9</v>
      </c>
    </row>
    <row r="55" spans="1:20 16384:16384" ht="17.100000000000001" customHeight="1" x14ac:dyDescent="0.25">
      <c r="A55" s="35" t="s">
        <v>42</v>
      </c>
      <c r="B55" s="11"/>
      <c r="C55" s="11"/>
      <c r="D55" s="11"/>
      <c r="E55" s="11">
        <v>9</v>
      </c>
      <c r="F55" s="11">
        <v>42</v>
      </c>
      <c r="G55" s="11">
        <v>45</v>
      </c>
      <c r="H55" s="11">
        <v>34</v>
      </c>
      <c r="I55" s="11">
        <v>38</v>
      </c>
      <c r="J55" s="11">
        <v>49</v>
      </c>
      <c r="K55" s="11">
        <v>51</v>
      </c>
      <c r="L55" s="11">
        <v>53</v>
      </c>
      <c r="M55" s="11">
        <v>53</v>
      </c>
      <c r="N55" s="11">
        <v>49</v>
      </c>
      <c r="O55" s="11">
        <v>73</v>
      </c>
      <c r="P55" s="11">
        <v>80</v>
      </c>
      <c r="Q55" s="38">
        <v>74</v>
      </c>
      <c r="R55" s="38">
        <v>70</v>
      </c>
      <c r="S55" s="11">
        <v>38</v>
      </c>
      <c r="T55" s="12">
        <v>31</v>
      </c>
    </row>
    <row r="56" spans="1:20 16384:16384" s="35" customFormat="1" ht="17.100000000000001" customHeight="1" x14ac:dyDescent="0.25">
      <c r="A56" s="35" t="s">
        <v>29</v>
      </c>
      <c r="B56" s="36">
        <f>SUM(B57:B58)</f>
        <v>20</v>
      </c>
      <c r="C56" s="36">
        <f t="shared" ref="C56:T56" si="19">SUM(C57:C58)</f>
        <v>25</v>
      </c>
      <c r="D56" s="36">
        <f t="shared" si="19"/>
        <v>21</v>
      </c>
      <c r="E56" s="36">
        <f t="shared" si="19"/>
        <v>22</v>
      </c>
      <c r="F56" s="36">
        <f t="shared" si="19"/>
        <v>8</v>
      </c>
      <c r="G56" s="36">
        <f t="shared" si="19"/>
        <v>0</v>
      </c>
      <c r="H56" s="36">
        <f t="shared" si="19"/>
        <v>0</v>
      </c>
      <c r="I56" s="36">
        <f t="shared" si="19"/>
        <v>0</v>
      </c>
      <c r="J56" s="36">
        <f t="shared" si="19"/>
        <v>0</v>
      </c>
      <c r="K56" s="36">
        <f t="shared" si="19"/>
        <v>0</v>
      </c>
      <c r="L56" s="36">
        <f t="shared" si="19"/>
        <v>0</v>
      </c>
      <c r="M56" s="36">
        <f t="shared" si="19"/>
        <v>0</v>
      </c>
      <c r="N56" s="36">
        <f t="shared" si="19"/>
        <v>0</v>
      </c>
      <c r="O56" s="36">
        <f t="shared" si="19"/>
        <v>0</v>
      </c>
      <c r="P56" s="36">
        <f t="shared" si="19"/>
        <v>0</v>
      </c>
      <c r="Q56" s="36">
        <f t="shared" si="19"/>
        <v>0</v>
      </c>
      <c r="R56" s="36">
        <f t="shared" si="19"/>
        <v>0</v>
      </c>
      <c r="S56" s="36">
        <f t="shared" si="19"/>
        <v>0</v>
      </c>
      <c r="T56" s="37">
        <f t="shared" si="19"/>
        <v>0</v>
      </c>
    </row>
    <row r="57" spans="1:20 16384:16384" ht="17.100000000000001" customHeight="1" x14ac:dyDescent="0.25">
      <c r="A57" s="4" t="s">
        <v>43</v>
      </c>
      <c r="B57" s="11">
        <v>6</v>
      </c>
      <c r="C57" s="11">
        <v>12</v>
      </c>
      <c r="D57" s="11">
        <v>7</v>
      </c>
      <c r="E57" s="11">
        <v>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 16384:16384" ht="17.100000000000001" customHeight="1" x14ac:dyDescent="0.25">
      <c r="A58" s="4" t="s">
        <v>44</v>
      </c>
      <c r="B58" s="11">
        <v>14</v>
      </c>
      <c r="C58" s="11">
        <v>13</v>
      </c>
      <c r="D58" s="11">
        <v>14</v>
      </c>
      <c r="E58" s="11">
        <v>13</v>
      </c>
      <c r="F58" s="11">
        <v>8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 16384:16384" s="35" customFormat="1" ht="17.100000000000001" customHeight="1" x14ac:dyDescent="0.25">
      <c r="A59" s="35" t="s">
        <v>32</v>
      </c>
      <c r="B59" s="36">
        <f>SUM(B60:B63)</f>
        <v>86</v>
      </c>
      <c r="C59" s="36">
        <f t="shared" ref="C59:T59" si="20">SUM(C60:C63)</f>
        <v>68</v>
      </c>
      <c r="D59" s="36">
        <f t="shared" si="20"/>
        <v>58</v>
      </c>
      <c r="E59" s="36">
        <f t="shared" si="20"/>
        <v>42</v>
      </c>
      <c r="F59" s="36">
        <f t="shared" si="20"/>
        <v>13</v>
      </c>
      <c r="G59" s="36">
        <f t="shared" si="20"/>
        <v>14</v>
      </c>
      <c r="H59" s="36">
        <f t="shared" si="20"/>
        <v>4</v>
      </c>
      <c r="I59" s="36">
        <f t="shared" si="20"/>
        <v>1</v>
      </c>
      <c r="J59" s="36">
        <f t="shared" si="20"/>
        <v>0</v>
      </c>
      <c r="K59" s="36">
        <f t="shared" si="20"/>
        <v>0</v>
      </c>
      <c r="L59" s="36">
        <f t="shared" si="20"/>
        <v>0</v>
      </c>
      <c r="M59" s="36">
        <f t="shared" si="20"/>
        <v>0</v>
      </c>
      <c r="N59" s="36">
        <f t="shared" si="20"/>
        <v>1</v>
      </c>
      <c r="O59" s="36">
        <f t="shared" si="20"/>
        <v>0</v>
      </c>
      <c r="P59" s="36">
        <f t="shared" si="20"/>
        <v>0</v>
      </c>
      <c r="Q59" s="36">
        <f t="shared" si="20"/>
        <v>0</v>
      </c>
      <c r="R59" s="36">
        <f t="shared" si="20"/>
        <v>32</v>
      </c>
      <c r="S59" s="36">
        <f t="shared" si="20"/>
        <v>41</v>
      </c>
      <c r="T59" s="37">
        <f t="shared" si="20"/>
        <v>53</v>
      </c>
    </row>
    <row r="60" spans="1:20 16384:16384" ht="17.100000000000001" customHeight="1" x14ac:dyDescent="0.25">
      <c r="A60" s="4" t="s">
        <v>45</v>
      </c>
      <c r="B60" s="11">
        <v>54</v>
      </c>
      <c r="C60" s="11">
        <v>45</v>
      </c>
      <c r="D60" s="11">
        <v>39</v>
      </c>
      <c r="E60" s="11">
        <v>32</v>
      </c>
      <c r="F60" s="11">
        <v>9</v>
      </c>
      <c r="G60" s="11">
        <v>9</v>
      </c>
      <c r="H60" s="11">
        <v>4</v>
      </c>
      <c r="I60" s="11">
        <v>1</v>
      </c>
      <c r="J60" s="11"/>
      <c r="K60" s="11"/>
      <c r="L60" s="11"/>
      <c r="M60" s="11"/>
      <c r="N60" s="11">
        <v>1</v>
      </c>
      <c r="O60" s="11"/>
      <c r="P60" s="11"/>
      <c r="Q60" s="11"/>
      <c r="R60" s="11"/>
      <c r="S60" s="11"/>
      <c r="T60" s="12"/>
    </row>
    <row r="61" spans="1:20 16384:16384" ht="17.100000000000001" customHeight="1" x14ac:dyDescent="0.25">
      <c r="A61" s="42" t="s">
        <v>46</v>
      </c>
      <c r="B61" s="11">
        <v>32</v>
      </c>
      <c r="C61" s="11">
        <v>23</v>
      </c>
      <c r="D61" s="11">
        <v>19</v>
      </c>
      <c r="E61" s="11">
        <v>10</v>
      </c>
      <c r="F61" s="11">
        <v>4</v>
      </c>
      <c r="G61" s="11">
        <v>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</row>
    <row r="62" spans="1:20 16384:16384" ht="17.100000000000001" customHeight="1" x14ac:dyDescent="0.25">
      <c r="A62" s="4" t="s">
        <v>47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8">
        <v>27</v>
      </c>
      <c r="S62" s="11">
        <v>32</v>
      </c>
      <c r="T62" s="12">
        <v>53</v>
      </c>
    </row>
    <row r="63" spans="1:20 16384:16384" ht="17.100000000000001" customHeight="1" x14ac:dyDescent="0.25">
      <c r="A63" s="4" t="s">
        <v>48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38">
        <v>5</v>
      </c>
      <c r="S63" s="11">
        <v>9</v>
      </c>
      <c r="T63" s="12"/>
    </row>
    <row r="64" spans="1:20 16384:16384" ht="17.100000000000001" customHeight="1" x14ac:dyDescent="0.25">
      <c r="A64" s="35"/>
      <c r="B64" s="36"/>
      <c r="C64" s="36"/>
      <c r="D64" s="36"/>
      <c r="E64" s="36"/>
      <c r="F64" s="36"/>
      <c r="G64" s="36"/>
      <c r="H64" s="36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/>
    </row>
    <row r="65" spans="1:20" s="20" customFormat="1" ht="17.100000000000001" customHeight="1" x14ac:dyDescent="0.25">
      <c r="A65" s="43" t="s">
        <v>49</v>
      </c>
      <c r="B65" s="44">
        <f t="shared" ref="B65:T65" si="21">+B67+B71+B73+B76+B83+B86</f>
        <v>131</v>
      </c>
      <c r="C65" s="44">
        <f t="shared" si="21"/>
        <v>92</v>
      </c>
      <c r="D65" s="44">
        <f t="shared" si="21"/>
        <v>114</v>
      </c>
      <c r="E65" s="44">
        <f t="shared" si="21"/>
        <v>139</v>
      </c>
      <c r="F65" s="44">
        <f t="shared" si="21"/>
        <v>183</v>
      </c>
      <c r="G65" s="44">
        <f t="shared" si="21"/>
        <v>251</v>
      </c>
      <c r="H65" s="44">
        <f t="shared" si="21"/>
        <v>285</v>
      </c>
      <c r="I65" s="44">
        <f t="shared" si="21"/>
        <v>292</v>
      </c>
      <c r="J65" s="44">
        <f t="shared" si="21"/>
        <v>318</v>
      </c>
      <c r="K65" s="44">
        <f t="shared" si="21"/>
        <v>387</v>
      </c>
      <c r="L65" s="44">
        <f t="shared" si="21"/>
        <v>483</v>
      </c>
      <c r="M65" s="44">
        <f t="shared" si="21"/>
        <v>477</v>
      </c>
      <c r="N65" s="44">
        <f t="shared" si="21"/>
        <v>504</v>
      </c>
      <c r="O65" s="44">
        <f t="shared" si="21"/>
        <v>590</v>
      </c>
      <c r="P65" s="44">
        <f t="shared" si="21"/>
        <v>570</v>
      </c>
      <c r="Q65" s="44">
        <f t="shared" si="21"/>
        <v>568</v>
      </c>
      <c r="R65" s="44">
        <f t="shared" si="21"/>
        <v>581</v>
      </c>
      <c r="S65" s="44">
        <f t="shared" si="21"/>
        <v>603</v>
      </c>
      <c r="T65" s="45">
        <f t="shared" si="21"/>
        <v>514</v>
      </c>
    </row>
    <row r="66" spans="1:20" s="20" customFormat="1" ht="17.100000000000001" customHeight="1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</row>
    <row r="67" spans="1:20" s="35" customFormat="1" ht="17.100000000000001" customHeight="1" x14ac:dyDescent="0.25">
      <c r="A67" s="35" t="s">
        <v>50</v>
      </c>
      <c r="B67" s="36">
        <f>SUM(B68:B70)</f>
        <v>2</v>
      </c>
      <c r="C67" s="36">
        <f t="shared" ref="C67:T67" si="22">SUM(C68:C70)</f>
        <v>2</v>
      </c>
      <c r="D67" s="36">
        <f t="shared" si="22"/>
        <v>3</v>
      </c>
      <c r="E67" s="36">
        <f t="shared" si="22"/>
        <v>0</v>
      </c>
      <c r="F67" s="36">
        <f t="shared" si="22"/>
        <v>0</v>
      </c>
      <c r="G67" s="36">
        <f t="shared" si="22"/>
        <v>0</v>
      </c>
      <c r="H67" s="36">
        <f t="shared" si="22"/>
        <v>0</v>
      </c>
      <c r="I67" s="36">
        <f t="shared" si="22"/>
        <v>0</v>
      </c>
      <c r="J67" s="36">
        <f t="shared" si="22"/>
        <v>0</v>
      </c>
      <c r="K67" s="36">
        <f t="shared" si="22"/>
        <v>0</v>
      </c>
      <c r="L67" s="36">
        <f t="shared" si="22"/>
        <v>13</v>
      </c>
      <c r="M67" s="36">
        <f t="shared" si="22"/>
        <v>0</v>
      </c>
      <c r="N67" s="36">
        <f t="shared" si="22"/>
        <v>23</v>
      </c>
      <c r="O67" s="36">
        <f t="shared" si="22"/>
        <v>26</v>
      </c>
      <c r="P67" s="36">
        <f t="shared" si="22"/>
        <v>30</v>
      </c>
      <c r="Q67" s="36">
        <f t="shared" si="22"/>
        <v>33</v>
      </c>
      <c r="R67" s="36">
        <f t="shared" si="22"/>
        <v>36</v>
      </c>
      <c r="S67" s="36">
        <f t="shared" si="22"/>
        <v>34</v>
      </c>
      <c r="T67" s="37">
        <f t="shared" si="22"/>
        <v>5</v>
      </c>
    </row>
    <row r="68" spans="1:20" s="35" customFormat="1" ht="17.100000000000001" customHeight="1" x14ac:dyDescent="0.25">
      <c r="A68" s="4" t="s">
        <v>51</v>
      </c>
      <c r="B68" s="11">
        <v>2</v>
      </c>
      <c r="C68" s="11">
        <v>2</v>
      </c>
      <c r="D68" s="11">
        <v>3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36"/>
      <c r="T68" s="37"/>
    </row>
    <row r="69" spans="1:20" s="35" customFormat="1" ht="17.100000000000001" customHeight="1" x14ac:dyDescent="0.25">
      <c r="A69" s="4" t="s">
        <v>52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11"/>
      <c r="M69" s="36"/>
      <c r="N69" s="36"/>
      <c r="O69" s="36"/>
      <c r="P69" s="11">
        <v>7</v>
      </c>
      <c r="Q69" s="38">
        <v>11</v>
      </c>
      <c r="R69" s="38">
        <v>14</v>
      </c>
      <c r="S69" s="11">
        <v>8</v>
      </c>
      <c r="T69" s="37"/>
    </row>
    <row r="70" spans="1:20" ht="17.100000000000001" customHeight="1" x14ac:dyDescent="0.25">
      <c r="A70" s="4" t="s">
        <v>53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11">
        <v>13</v>
      </c>
      <c r="M70" s="36"/>
      <c r="N70" s="11">
        <v>23</v>
      </c>
      <c r="O70" s="11">
        <v>26</v>
      </c>
      <c r="P70" s="11">
        <v>23</v>
      </c>
      <c r="Q70" s="38">
        <v>22</v>
      </c>
      <c r="R70" s="38">
        <v>22</v>
      </c>
      <c r="S70" s="11">
        <v>26</v>
      </c>
      <c r="T70" s="12">
        <v>5</v>
      </c>
    </row>
    <row r="71" spans="1:20" s="35" customFormat="1" ht="17.100000000000001" customHeight="1" x14ac:dyDescent="0.25">
      <c r="A71" s="35" t="s">
        <v>54</v>
      </c>
      <c r="B71" s="36">
        <f>+B72</f>
        <v>4</v>
      </c>
      <c r="C71" s="36">
        <f t="shared" ref="C71:T71" si="23">+C72</f>
        <v>4</v>
      </c>
      <c r="D71" s="36">
        <f t="shared" si="23"/>
        <v>0</v>
      </c>
      <c r="E71" s="36">
        <f t="shared" si="23"/>
        <v>0</v>
      </c>
      <c r="F71" s="36">
        <f t="shared" si="23"/>
        <v>0</v>
      </c>
      <c r="G71" s="36">
        <f t="shared" si="23"/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19</v>
      </c>
      <c r="P71" s="36">
        <f t="shared" si="23"/>
        <v>17</v>
      </c>
      <c r="Q71" s="36">
        <f t="shared" si="23"/>
        <v>0</v>
      </c>
      <c r="R71" s="36">
        <f t="shared" si="23"/>
        <v>0</v>
      </c>
      <c r="S71" s="36">
        <f t="shared" si="23"/>
        <v>0</v>
      </c>
      <c r="T71" s="37">
        <f t="shared" si="23"/>
        <v>0</v>
      </c>
    </row>
    <row r="72" spans="1:20" ht="17.100000000000001" customHeight="1" x14ac:dyDescent="0.25">
      <c r="A72" s="4" t="s">
        <v>55</v>
      </c>
      <c r="B72" s="11">
        <v>4</v>
      </c>
      <c r="C72" s="11">
        <v>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19</v>
      </c>
      <c r="P72" s="11">
        <v>17</v>
      </c>
      <c r="Q72" s="11"/>
      <c r="R72" s="11"/>
      <c r="S72" s="11"/>
      <c r="T72" s="12"/>
    </row>
    <row r="73" spans="1:20" s="35" customFormat="1" ht="17.100000000000001" customHeight="1" x14ac:dyDescent="0.25">
      <c r="A73" s="35" t="s">
        <v>18</v>
      </c>
      <c r="B73" s="36">
        <f>SUM(B74:B75)</f>
        <v>3</v>
      </c>
      <c r="C73" s="36">
        <f t="shared" ref="C73:T73" si="24">SUM(C74:C75)</f>
        <v>0</v>
      </c>
      <c r="D73" s="36">
        <f t="shared" si="24"/>
        <v>2</v>
      </c>
      <c r="E73" s="36">
        <f t="shared" si="24"/>
        <v>9</v>
      </c>
      <c r="F73" s="36">
        <f t="shared" si="24"/>
        <v>13</v>
      </c>
      <c r="G73" s="36">
        <f t="shared" si="24"/>
        <v>27</v>
      </c>
      <c r="H73" s="36">
        <f t="shared" si="24"/>
        <v>27</v>
      </c>
      <c r="I73" s="36">
        <f t="shared" si="24"/>
        <v>25</v>
      </c>
      <c r="J73" s="36">
        <f t="shared" si="24"/>
        <v>38</v>
      </c>
      <c r="K73" s="36">
        <f t="shared" si="24"/>
        <v>56</v>
      </c>
      <c r="L73" s="36">
        <f t="shared" si="24"/>
        <v>62</v>
      </c>
      <c r="M73" s="36">
        <f t="shared" si="24"/>
        <v>57</v>
      </c>
      <c r="N73" s="36">
        <f t="shared" si="24"/>
        <v>63</v>
      </c>
      <c r="O73" s="36">
        <f t="shared" si="24"/>
        <v>81</v>
      </c>
      <c r="P73" s="36">
        <f t="shared" si="24"/>
        <v>76</v>
      </c>
      <c r="Q73" s="36">
        <f t="shared" si="24"/>
        <v>90</v>
      </c>
      <c r="R73" s="36">
        <f t="shared" si="24"/>
        <v>102</v>
      </c>
      <c r="S73" s="36">
        <f t="shared" si="24"/>
        <v>117</v>
      </c>
      <c r="T73" s="37">
        <f t="shared" si="24"/>
        <v>109</v>
      </c>
    </row>
    <row r="74" spans="1:20" ht="15" x14ac:dyDescent="0.25">
      <c r="A74" s="35" t="s">
        <v>56</v>
      </c>
      <c r="B74" s="11">
        <v>2</v>
      </c>
      <c r="C74" s="11"/>
      <c r="D74" s="11">
        <v>2</v>
      </c>
      <c r="E74" s="11">
        <v>6</v>
      </c>
      <c r="F74" s="11">
        <v>8</v>
      </c>
      <c r="G74" s="11">
        <v>16</v>
      </c>
      <c r="H74" s="11">
        <v>17</v>
      </c>
      <c r="I74" s="11">
        <v>19</v>
      </c>
      <c r="J74" s="11">
        <v>35</v>
      </c>
      <c r="K74" s="11">
        <v>52</v>
      </c>
      <c r="L74" s="11">
        <v>62</v>
      </c>
      <c r="M74" s="11">
        <v>57</v>
      </c>
      <c r="N74" s="11">
        <v>63</v>
      </c>
      <c r="O74" s="11">
        <v>81</v>
      </c>
      <c r="P74" s="11">
        <v>76</v>
      </c>
      <c r="Q74" s="38">
        <v>90</v>
      </c>
      <c r="R74" s="38">
        <v>101</v>
      </c>
      <c r="S74" s="11">
        <v>117</v>
      </c>
      <c r="T74" s="12">
        <v>109</v>
      </c>
    </row>
    <row r="75" spans="1:20" ht="15" x14ac:dyDescent="0.25">
      <c r="A75" s="4" t="s">
        <v>57</v>
      </c>
      <c r="B75" s="11">
        <v>1</v>
      </c>
      <c r="C75" s="11"/>
      <c r="D75" s="11"/>
      <c r="E75" s="11">
        <v>3</v>
      </c>
      <c r="F75" s="11">
        <v>5</v>
      </c>
      <c r="G75" s="11">
        <v>11</v>
      </c>
      <c r="H75" s="11">
        <v>10</v>
      </c>
      <c r="I75" s="11">
        <v>6</v>
      </c>
      <c r="J75" s="11">
        <v>3</v>
      </c>
      <c r="K75" s="11">
        <v>4</v>
      </c>
      <c r="L75" s="11"/>
      <c r="M75" s="11"/>
      <c r="N75" s="11"/>
      <c r="O75" s="11"/>
      <c r="P75" s="11"/>
      <c r="Q75" s="11"/>
      <c r="R75" s="11">
        <v>1</v>
      </c>
      <c r="S75" s="11"/>
      <c r="T75" s="12"/>
    </row>
    <row r="76" spans="1:20" s="35" customFormat="1" ht="17.100000000000001" customHeight="1" x14ac:dyDescent="0.25">
      <c r="A76" s="35" t="s">
        <v>24</v>
      </c>
      <c r="B76" s="36">
        <f t="shared" ref="B76:T76" si="25">SUM(B77:B82)</f>
        <v>27</v>
      </c>
      <c r="C76" s="36">
        <f t="shared" si="25"/>
        <v>49</v>
      </c>
      <c r="D76" s="36">
        <f t="shared" si="25"/>
        <v>105</v>
      </c>
      <c r="E76" s="36">
        <f t="shared" si="25"/>
        <v>130</v>
      </c>
      <c r="F76" s="36">
        <f t="shared" si="25"/>
        <v>170</v>
      </c>
      <c r="G76" s="36">
        <f t="shared" si="25"/>
        <v>223</v>
      </c>
      <c r="H76" s="36">
        <f t="shared" si="25"/>
        <v>258</v>
      </c>
      <c r="I76" s="36">
        <f t="shared" si="25"/>
        <v>266</v>
      </c>
      <c r="J76" s="36">
        <f t="shared" si="25"/>
        <v>280</v>
      </c>
      <c r="K76" s="36">
        <f t="shared" si="25"/>
        <v>330</v>
      </c>
      <c r="L76" s="36">
        <f t="shared" si="25"/>
        <v>408</v>
      </c>
      <c r="M76" s="36">
        <f t="shared" si="25"/>
        <v>420</v>
      </c>
      <c r="N76" s="36">
        <f t="shared" si="25"/>
        <v>418</v>
      </c>
      <c r="O76" s="36">
        <f t="shared" si="25"/>
        <v>464</v>
      </c>
      <c r="P76" s="36">
        <f t="shared" si="25"/>
        <v>447</v>
      </c>
      <c r="Q76" s="36">
        <f t="shared" si="25"/>
        <v>445</v>
      </c>
      <c r="R76" s="36">
        <f t="shared" si="25"/>
        <v>443</v>
      </c>
      <c r="S76" s="36">
        <f t="shared" si="25"/>
        <v>452</v>
      </c>
      <c r="T76" s="37">
        <f t="shared" si="25"/>
        <v>400</v>
      </c>
    </row>
    <row r="77" spans="1:20" ht="17.100000000000001" customHeight="1" x14ac:dyDescent="0.25">
      <c r="A77" s="4" t="s">
        <v>58</v>
      </c>
      <c r="B77" s="11"/>
      <c r="C77" s="11"/>
      <c r="D77" s="11">
        <v>29</v>
      </c>
      <c r="E77" s="11">
        <v>9</v>
      </c>
      <c r="F77" s="11"/>
      <c r="G77" s="11"/>
      <c r="H77" s="11"/>
      <c r="I77" s="11"/>
      <c r="J77" s="11">
        <v>1</v>
      </c>
      <c r="K77" s="11">
        <v>6</v>
      </c>
      <c r="L77" s="11"/>
      <c r="M77" s="11"/>
      <c r="N77" s="11">
        <v>2</v>
      </c>
      <c r="O77" s="11"/>
      <c r="P77" s="11"/>
      <c r="Q77" s="11"/>
      <c r="R77" s="11"/>
      <c r="S77" s="38">
        <v>26</v>
      </c>
      <c r="T77" s="12">
        <v>26</v>
      </c>
    </row>
    <row r="78" spans="1:20" ht="17.100000000000001" customHeight="1" x14ac:dyDescent="0.25">
      <c r="A78" s="4" t="s">
        <v>59</v>
      </c>
      <c r="B78" s="11"/>
      <c r="C78" s="11"/>
      <c r="D78" s="11">
        <v>19</v>
      </c>
      <c r="E78" s="11">
        <v>12</v>
      </c>
      <c r="F78" s="11">
        <v>3</v>
      </c>
      <c r="G78" s="11"/>
      <c r="H78" s="11"/>
      <c r="I78" s="11"/>
      <c r="J78" s="11"/>
      <c r="K78" s="11">
        <v>3</v>
      </c>
      <c r="L78" s="11"/>
      <c r="M78" s="11"/>
      <c r="N78" s="11">
        <v>1</v>
      </c>
      <c r="O78" s="11"/>
      <c r="P78" s="11"/>
      <c r="Q78" s="11"/>
      <c r="R78" s="11"/>
      <c r="S78" s="38"/>
      <c r="T78" s="12"/>
    </row>
    <row r="79" spans="1:20" ht="17.100000000000001" customHeight="1" x14ac:dyDescent="0.25">
      <c r="A79" s="4" t="s">
        <v>60</v>
      </c>
      <c r="B79" s="11"/>
      <c r="C79" s="11"/>
      <c r="D79" s="11"/>
      <c r="E79" s="11">
        <v>40</v>
      </c>
      <c r="F79" s="11">
        <v>104</v>
      </c>
      <c r="G79" s="11">
        <v>154</v>
      </c>
      <c r="H79" s="11">
        <v>204</v>
      </c>
      <c r="I79" s="11">
        <v>214</v>
      </c>
      <c r="J79" s="11">
        <v>229</v>
      </c>
      <c r="K79" s="11">
        <v>270</v>
      </c>
      <c r="L79" s="11">
        <v>341</v>
      </c>
      <c r="M79" s="11">
        <v>347</v>
      </c>
      <c r="N79" s="11">
        <v>332</v>
      </c>
      <c r="O79" s="11">
        <v>364</v>
      </c>
      <c r="P79" s="11">
        <v>350</v>
      </c>
      <c r="Q79" s="38">
        <v>327</v>
      </c>
      <c r="R79" s="38">
        <v>314</v>
      </c>
      <c r="S79" s="38">
        <v>296</v>
      </c>
      <c r="T79" s="12">
        <v>260</v>
      </c>
    </row>
    <row r="80" spans="1:20" ht="17.100000000000001" customHeight="1" x14ac:dyDescent="0.25">
      <c r="A80" s="4" t="s">
        <v>61</v>
      </c>
      <c r="B80" s="11">
        <v>23</v>
      </c>
      <c r="C80" s="11">
        <v>49</v>
      </c>
      <c r="D80" s="11">
        <v>57</v>
      </c>
      <c r="E80" s="11">
        <v>69</v>
      </c>
      <c r="F80" s="11">
        <v>63</v>
      </c>
      <c r="G80" s="11">
        <v>69</v>
      </c>
      <c r="H80" s="11">
        <v>54</v>
      </c>
      <c r="I80" s="11">
        <v>52</v>
      </c>
      <c r="J80" s="11">
        <v>50</v>
      </c>
      <c r="K80" s="11">
        <v>51</v>
      </c>
      <c r="L80" s="11">
        <v>67</v>
      </c>
      <c r="M80" s="11">
        <v>57</v>
      </c>
      <c r="N80" s="11">
        <v>47</v>
      </c>
      <c r="O80" s="11">
        <v>26</v>
      </c>
      <c r="P80" s="11">
        <v>5</v>
      </c>
      <c r="Q80" s="11"/>
      <c r="R80" s="11"/>
      <c r="S80" s="38">
        <v>1</v>
      </c>
      <c r="T80" s="12">
        <v>1</v>
      </c>
    </row>
    <row r="81" spans="1:20" ht="17.100000000000001" customHeight="1" x14ac:dyDescent="0.25">
      <c r="A81" s="4" t="s">
        <v>62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>
        <v>16</v>
      </c>
      <c r="N81" s="11">
        <v>36</v>
      </c>
      <c r="O81" s="11">
        <v>74</v>
      </c>
      <c r="P81" s="11">
        <v>92</v>
      </c>
      <c r="Q81" s="38">
        <v>118</v>
      </c>
      <c r="R81" s="38">
        <v>129</v>
      </c>
      <c r="S81" s="38">
        <v>129</v>
      </c>
      <c r="T81" s="12">
        <v>113</v>
      </c>
    </row>
    <row r="82" spans="1:20" ht="17.100000000000001" customHeight="1" x14ac:dyDescent="0.25">
      <c r="A82" s="4" t="s">
        <v>63</v>
      </c>
      <c r="B82" s="11">
        <v>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8"/>
      <c r="R82" s="38"/>
      <c r="S82" s="38"/>
      <c r="T82" s="12"/>
    </row>
    <row r="83" spans="1:20" s="35" customFormat="1" ht="17.100000000000001" customHeight="1" x14ac:dyDescent="0.25">
      <c r="A83" s="35" t="s">
        <v>29</v>
      </c>
      <c r="B83" s="36">
        <f>SUM(B84:B85)</f>
        <v>35</v>
      </c>
      <c r="C83" s="36">
        <f t="shared" ref="C83:T83" si="26">SUM(C84:C85)</f>
        <v>13</v>
      </c>
      <c r="D83" s="36">
        <f t="shared" si="26"/>
        <v>0</v>
      </c>
      <c r="E83" s="36">
        <f t="shared" si="26"/>
        <v>0</v>
      </c>
      <c r="F83" s="36">
        <f t="shared" si="26"/>
        <v>0</v>
      </c>
      <c r="G83" s="36">
        <f t="shared" si="26"/>
        <v>0</v>
      </c>
      <c r="H83" s="36">
        <f t="shared" si="26"/>
        <v>0</v>
      </c>
      <c r="I83" s="36">
        <f t="shared" si="26"/>
        <v>1</v>
      </c>
      <c r="J83" s="36">
        <f t="shared" si="26"/>
        <v>0</v>
      </c>
      <c r="K83" s="36">
        <f t="shared" si="26"/>
        <v>1</v>
      </c>
      <c r="L83" s="36">
        <f t="shared" si="26"/>
        <v>0</v>
      </c>
      <c r="M83" s="36">
        <f t="shared" si="26"/>
        <v>0</v>
      </c>
      <c r="N83" s="36">
        <f t="shared" si="26"/>
        <v>0</v>
      </c>
      <c r="O83" s="36">
        <f t="shared" si="26"/>
        <v>0</v>
      </c>
      <c r="P83" s="36">
        <f t="shared" si="26"/>
        <v>0</v>
      </c>
      <c r="Q83" s="36">
        <f t="shared" si="26"/>
        <v>0</v>
      </c>
      <c r="R83" s="36">
        <f t="shared" si="26"/>
        <v>0</v>
      </c>
      <c r="S83" s="36">
        <f t="shared" si="26"/>
        <v>0</v>
      </c>
      <c r="T83" s="37">
        <f t="shared" si="26"/>
        <v>0</v>
      </c>
    </row>
    <row r="84" spans="1:20" ht="17.100000000000001" customHeight="1" x14ac:dyDescent="0.25">
      <c r="A84" s="4" t="s">
        <v>64</v>
      </c>
      <c r="B84" s="11">
        <v>15</v>
      </c>
      <c r="C84" s="11">
        <v>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2"/>
    </row>
    <row r="85" spans="1:20" ht="17.100000000000001" customHeight="1" x14ac:dyDescent="0.25">
      <c r="A85" s="4" t="s">
        <v>65</v>
      </c>
      <c r="B85" s="11">
        <v>20</v>
      </c>
      <c r="C85" s="11">
        <v>4</v>
      </c>
      <c r="D85" s="11"/>
      <c r="E85" s="11"/>
      <c r="F85" s="11"/>
      <c r="G85" s="11"/>
      <c r="H85" s="11"/>
      <c r="I85" s="11">
        <v>1</v>
      </c>
      <c r="J85" s="11"/>
      <c r="K85" s="11">
        <v>1</v>
      </c>
      <c r="L85" s="11"/>
      <c r="M85" s="11"/>
      <c r="N85" s="11"/>
      <c r="O85" s="11"/>
      <c r="P85" s="11"/>
      <c r="Q85" s="11"/>
      <c r="R85" s="11"/>
      <c r="S85" s="11"/>
      <c r="T85" s="12"/>
    </row>
    <row r="86" spans="1:20" s="35" customFormat="1" ht="17.100000000000001" customHeight="1" x14ac:dyDescent="0.25">
      <c r="A86" s="35" t="s">
        <v>32</v>
      </c>
      <c r="B86" s="36">
        <f>SUM(B87:B88)</f>
        <v>60</v>
      </c>
      <c r="C86" s="36">
        <f t="shared" ref="C86:T86" si="27">SUM(C87:C88)</f>
        <v>24</v>
      </c>
      <c r="D86" s="36">
        <f t="shared" si="27"/>
        <v>4</v>
      </c>
      <c r="E86" s="36">
        <f t="shared" si="27"/>
        <v>0</v>
      </c>
      <c r="F86" s="36">
        <f t="shared" si="27"/>
        <v>0</v>
      </c>
      <c r="G86" s="36">
        <f t="shared" si="27"/>
        <v>1</v>
      </c>
      <c r="H86" s="36">
        <f t="shared" si="27"/>
        <v>0</v>
      </c>
      <c r="I86" s="36">
        <f t="shared" si="27"/>
        <v>0</v>
      </c>
      <c r="J86" s="36">
        <f t="shared" si="27"/>
        <v>0</v>
      </c>
      <c r="K86" s="36">
        <f t="shared" si="27"/>
        <v>0</v>
      </c>
      <c r="L86" s="36">
        <f t="shared" si="27"/>
        <v>0</v>
      </c>
      <c r="M86" s="36">
        <f t="shared" si="27"/>
        <v>0</v>
      </c>
      <c r="N86" s="36">
        <f t="shared" si="27"/>
        <v>0</v>
      </c>
      <c r="O86" s="36">
        <f t="shared" si="27"/>
        <v>0</v>
      </c>
      <c r="P86" s="36">
        <f t="shared" si="27"/>
        <v>0</v>
      </c>
      <c r="Q86" s="36">
        <f t="shared" si="27"/>
        <v>0</v>
      </c>
      <c r="R86" s="36">
        <f t="shared" si="27"/>
        <v>0</v>
      </c>
      <c r="S86" s="36">
        <f t="shared" si="27"/>
        <v>0</v>
      </c>
      <c r="T86" s="37">
        <f t="shared" si="27"/>
        <v>0</v>
      </c>
    </row>
    <row r="87" spans="1:20" ht="17.100000000000001" customHeight="1" x14ac:dyDescent="0.25">
      <c r="A87" s="4" t="s">
        <v>66</v>
      </c>
      <c r="B87" s="11">
        <v>34</v>
      </c>
      <c r="C87" s="11">
        <v>17</v>
      </c>
      <c r="D87" s="11"/>
      <c r="E87" s="11"/>
      <c r="F87" s="11"/>
      <c r="G87" s="11">
        <v>1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2"/>
    </row>
    <row r="88" spans="1:20" ht="17.100000000000001" customHeight="1" x14ac:dyDescent="0.25">
      <c r="A88" s="4" t="s">
        <v>67</v>
      </c>
      <c r="B88" s="11">
        <v>26</v>
      </c>
      <c r="C88" s="11">
        <v>7</v>
      </c>
      <c r="D88" s="11">
        <v>4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"/>
    </row>
    <row r="89" spans="1:20" s="1" customFormat="1" ht="17.100000000000001" customHeight="1" x14ac:dyDescent="0.25">
      <c r="A89" s="62" t="s">
        <v>3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</row>
    <row r="90" spans="1:20" s="1" customFormat="1" ht="17.100000000000001" customHeight="1" x14ac:dyDescent="0.25">
      <c r="A90" s="62" t="s">
        <v>68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</row>
    <row r="91" spans="1:20" ht="17.100000000000001" customHeight="1" x14ac:dyDescent="0.25">
      <c r="A91" s="3"/>
    </row>
    <row r="92" spans="1:20" s="8" customFormat="1" ht="17.100000000000001" customHeight="1" x14ac:dyDescent="0.25">
      <c r="A92" s="64" t="s">
        <v>5</v>
      </c>
      <c r="B92" s="5">
        <v>2005</v>
      </c>
      <c r="C92" s="5">
        <v>2006</v>
      </c>
      <c r="D92" s="5">
        <v>2007</v>
      </c>
      <c r="E92" s="6">
        <v>2008</v>
      </c>
      <c r="F92" s="5">
        <v>2009</v>
      </c>
      <c r="G92" s="6">
        <v>2010</v>
      </c>
      <c r="H92" s="5">
        <v>2011</v>
      </c>
      <c r="I92" s="5">
        <v>2012</v>
      </c>
      <c r="J92" s="5">
        <v>2013</v>
      </c>
      <c r="K92" s="5">
        <v>2014</v>
      </c>
      <c r="L92" s="5">
        <v>2015</v>
      </c>
      <c r="M92" s="6">
        <v>2016</v>
      </c>
      <c r="N92" s="5">
        <v>2017</v>
      </c>
      <c r="O92" s="5">
        <v>2018</v>
      </c>
      <c r="P92" s="5">
        <v>2019</v>
      </c>
      <c r="Q92" s="5">
        <v>2020</v>
      </c>
      <c r="R92" s="5">
        <v>2021</v>
      </c>
      <c r="S92" s="5">
        <v>2022</v>
      </c>
      <c r="T92" s="7">
        <v>2023</v>
      </c>
    </row>
    <row r="93" spans="1:20" ht="17.100000000000001" customHeight="1" x14ac:dyDescent="0.25">
      <c r="A93" s="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2"/>
    </row>
    <row r="94" spans="1:20" s="20" customFormat="1" ht="17.100000000000001" customHeight="1" x14ac:dyDescent="0.25">
      <c r="A94" s="46" t="s">
        <v>69</v>
      </c>
      <c r="B94" s="47">
        <f>+B96+B101+B105+B108</f>
        <v>87</v>
      </c>
      <c r="C94" s="47">
        <f t="shared" ref="C94:T94" si="28">+C96+C101+C105+C108</f>
        <v>85</v>
      </c>
      <c r="D94" s="47">
        <f t="shared" si="28"/>
        <v>90</v>
      </c>
      <c r="E94" s="47">
        <f t="shared" si="28"/>
        <v>85</v>
      </c>
      <c r="F94" s="47">
        <f t="shared" si="28"/>
        <v>78</v>
      </c>
      <c r="G94" s="47">
        <f t="shared" si="28"/>
        <v>78</v>
      </c>
      <c r="H94" s="47">
        <f t="shared" si="28"/>
        <v>73</v>
      </c>
      <c r="I94" s="47">
        <f t="shared" si="28"/>
        <v>83</v>
      </c>
      <c r="J94" s="47">
        <f t="shared" si="28"/>
        <v>90</v>
      </c>
      <c r="K94" s="47">
        <f t="shared" si="28"/>
        <v>119</v>
      </c>
      <c r="L94" s="47">
        <f t="shared" si="28"/>
        <v>98</v>
      </c>
      <c r="M94" s="47">
        <f t="shared" si="28"/>
        <v>74</v>
      </c>
      <c r="N94" s="47">
        <f t="shared" si="28"/>
        <v>113</v>
      </c>
      <c r="O94" s="47">
        <f t="shared" si="28"/>
        <v>109</v>
      </c>
      <c r="P94" s="47">
        <f t="shared" si="28"/>
        <v>111</v>
      </c>
      <c r="Q94" s="47">
        <f t="shared" si="28"/>
        <v>141</v>
      </c>
      <c r="R94" s="47">
        <f t="shared" si="28"/>
        <v>124</v>
      </c>
      <c r="S94" s="47">
        <f t="shared" si="28"/>
        <v>129</v>
      </c>
      <c r="T94" s="48">
        <f t="shared" si="28"/>
        <v>113</v>
      </c>
    </row>
    <row r="95" spans="1:20" s="20" customFormat="1" ht="10.5" customHeight="1" x14ac:dyDescent="0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4"/>
    </row>
    <row r="96" spans="1:20" s="35" customFormat="1" ht="17.100000000000001" customHeight="1" x14ac:dyDescent="0.25">
      <c r="A96" s="35" t="s">
        <v>18</v>
      </c>
      <c r="B96" s="36">
        <f>SUM(B97:B100)</f>
        <v>0</v>
      </c>
      <c r="C96" s="36">
        <f t="shared" ref="C96:T96" si="29">SUM(C97:C100)</f>
        <v>0</v>
      </c>
      <c r="D96" s="36">
        <f t="shared" si="29"/>
        <v>0</v>
      </c>
      <c r="E96" s="36">
        <f t="shared" si="29"/>
        <v>9</v>
      </c>
      <c r="F96" s="36">
        <f t="shared" si="29"/>
        <v>10</v>
      </c>
      <c r="G96" s="36">
        <f t="shared" si="29"/>
        <v>0</v>
      </c>
      <c r="H96" s="36">
        <f t="shared" si="29"/>
        <v>7</v>
      </c>
      <c r="I96" s="36">
        <f t="shared" si="29"/>
        <v>16</v>
      </c>
      <c r="J96" s="36">
        <f t="shared" si="29"/>
        <v>25</v>
      </c>
      <c r="K96" s="36">
        <f t="shared" si="29"/>
        <v>39</v>
      </c>
      <c r="L96" s="36">
        <f t="shared" si="29"/>
        <v>43</v>
      </c>
      <c r="M96" s="36">
        <f t="shared" si="29"/>
        <v>24</v>
      </c>
      <c r="N96" s="36">
        <f t="shared" si="29"/>
        <v>48</v>
      </c>
      <c r="O96" s="36">
        <f t="shared" si="29"/>
        <v>58</v>
      </c>
      <c r="P96" s="36">
        <f t="shared" si="29"/>
        <v>58</v>
      </c>
      <c r="Q96" s="36">
        <f t="shared" si="29"/>
        <v>60</v>
      </c>
      <c r="R96" s="36">
        <f t="shared" si="29"/>
        <v>45</v>
      </c>
      <c r="S96" s="36">
        <f t="shared" si="29"/>
        <v>40</v>
      </c>
      <c r="T96" s="37">
        <f t="shared" si="29"/>
        <v>26</v>
      </c>
    </row>
    <row r="97" spans="1:20" ht="17.100000000000001" customHeight="1" x14ac:dyDescent="0.25">
      <c r="A97" s="4" t="s">
        <v>70</v>
      </c>
      <c r="B97" s="11"/>
      <c r="C97" s="11"/>
      <c r="D97" s="11"/>
      <c r="E97" s="11"/>
      <c r="F97" s="11"/>
      <c r="G97" s="11"/>
      <c r="H97" s="11"/>
      <c r="I97" s="11">
        <v>8</v>
      </c>
      <c r="J97" s="11">
        <v>8</v>
      </c>
      <c r="K97" s="11">
        <v>13</v>
      </c>
      <c r="L97" s="11">
        <v>17</v>
      </c>
      <c r="M97" s="11">
        <v>7</v>
      </c>
      <c r="N97" s="11">
        <v>12</v>
      </c>
      <c r="O97" s="11">
        <v>15</v>
      </c>
      <c r="P97" s="11">
        <v>17</v>
      </c>
      <c r="Q97" s="38">
        <v>20</v>
      </c>
      <c r="R97" s="38">
        <v>14</v>
      </c>
      <c r="S97" s="38">
        <v>12</v>
      </c>
      <c r="T97" s="12">
        <v>9</v>
      </c>
    </row>
    <row r="98" spans="1:20" ht="17.100000000000001" customHeight="1" x14ac:dyDescent="0.25">
      <c r="A98" s="4" t="s">
        <v>71</v>
      </c>
      <c r="B98" s="11"/>
      <c r="C98" s="11"/>
      <c r="D98" s="11"/>
      <c r="E98" s="11"/>
      <c r="F98" s="11"/>
      <c r="G98" s="11"/>
      <c r="H98" s="11"/>
      <c r="I98" s="11"/>
      <c r="J98" s="11">
        <v>2</v>
      </c>
      <c r="K98" s="11">
        <v>2</v>
      </c>
      <c r="L98" s="11"/>
      <c r="M98" s="11">
        <v>3</v>
      </c>
      <c r="N98" s="11">
        <v>10</v>
      </c>
      <c r="O98" s="11">
        <v>10</v>
      </c>
      <c r="P98" s="11">
        <v>7</v>
      </c>
      <c r="Q98" s="38">
        <v>4</v>
      </c>
      <c r="R98" s="38">
        <v>1</v>
      </c>
      <c r="S98" s="38"/>
      <c r="T98" s="12"/>
    </row>
    <row r="99" spans="1:20" ht="17.100000000000001" customHeight="1" x14ac:dyDescent="0.25">
      <c r="A99" s="4" t="s">
        <v>72</v>
      </c>
      <c r="B99" s="11"/>
      <c r="C99" s="11"/>
      <c r="D99" s="11"/>
      <c r="E99" s="11">
        <v>9</v>
      </c>
      <c r="F99" s="11">
        <v>10</v>
      </c>
      <c r="G99" s="11"/>
      <c r="H99" s="11"/>
      <c r="I99" s="11"/>
      <c r="J99" s="11">
        <v>1</v>
      </c>
      <c r="K99" s="11">
        <v>3</v>
      </c>
      <c r="L99" s="11">
        <v>12</v>
      </c>
      <c r="M99" s="11">
        <v>7</v>
      </c>
      <c r="N99" s="11">
        <v>16</v>
      </c>
      <c r="O99" s="11">
        <v>21</v>
      </c>
      <c r="P99" s="11">
        <v>22</v>
      </c>
      <c r="Q99" s="38">
        <v>23</v>
      </c>
      <c r="R99" s="38">
        <v>18</v>
      </c>
      <c r="S99" s="38">
        <v>15</v>
      </c>
      <c r="T99" s="12">
        <v>8</v>
      </c>
    </row>
    <row r="100" spans="1:20" ht="17.100000000000001" customHeight="1" x14ac:dyDescent="0.25">
      <c r="A100" s="4" t="s">
        <v>73</v>
      </c>
      <c r="B100" s="11"/>
      <c r="C100" s="11"/>
      <c r="D100" s="11"/>
      <c r="E100" s="11"/>
      <c r="F100" s="11"/>
      <c r="G100" s="11"/>
      <c r="H100" s="11">
        <v>7</v>
      </c>
      <c r="I100" s="11">
        <v>8</v>
      </c>
      <c r="J100" s="11">
        <v>14</v>
      </c>
      <c r="K100" s="11">
        <v>21</v>
      </c>
      <c r="L100" s="11">
        <v>14</v>
      </c>
      <c r="M100" s="11">
        <v>7</v>
      </c>
      <c r="N100" s="11">
        <v>10</v>
      </c>
      <c r="O100" s="11">
        <v>12</v>
      </c>
      <c r="P100" s="11">
        <v>12</v>
      </c>
      <c r="Q100" s="38">
        <v>13</v>
      </c>
      <c r="R100" s="38">
        <v>12</v>
      </c>
      <c r="S100" s="38">
        <v>13</v>
      </c>
      <c r="T100" s="12">
        <v>9</v>
      </c>
    </row>
    <row r="101" spans="1:20" s="35" customFormat="1" ht="17.100000000000001" customHeight="1" x14ac:dyDescent="0.25">
      <c r="A101" s="35" t="s">
        <v>24</v>
      </c>
      <c r="B101" s="36">
        <f>SUM(B102:B104)</f>
        <v>0</v>
      </c>
      <c r="C101" s="36">
        <f t="shared" ref="C101:T101" si="30">SUM(C102:C104)</f>
        <v>0</v>
      </c>
      <c r="D101" s="36">
        <f t="shared" si="30"/>
        <v>57</v>
      </c>
      <c r="E101" s="36">
        <f t="shared" si="30"/>
        <v>72</v>
      </c>
      <c r="F101" s="36">
        <f t="shared" si="30"/>
        <v>63</v>
      </c>
      <c r="G101" s="36">
        <f t="shared" si="30"/>
        <v>76</v>
      </c>
      <c r="H101" s="36">
        <f t="shared" si="30"/>
        <v>66</v>
      </c>
      <c r="I101" s="36">
        <f t="shared" si="30"/>
        <v>67</v>
      </c>
      <c r="J101" s="36">
        <f t="shared" si="30"/>
        <v>64</v>
      </c>
      <c r="K101" s="36">
        <f t="shared" si="30"/>
        <v>80</v>
      </c>
      <c r="L101" s="36">
        <f t="shared" si="30"/>
        <v>55</v>
      </c>
      <c r="M101" s="36">
        <f t="shared" si="30"/>
        <v>50</v>
      </c>
      <c r="N101" s="36">
        <f t="shared" si="30"/>
        <v>65</v>
      </c>
      <c r="O101" s="36">
        <f t="shared" si="30"/>
        <v>51</v>
      </c>
      <c r="P101" s="36">
        <f t="shared" si="30"/>
        <v>51</v>
      </c>
      <c r="Q101" s="36">
        <f t="shared" si="30"/>
        <v>81</v>
      </c>
      <c r="R101" s="36">
        <f t="shared" si="30"/>
        <v>79</v>
      </c>
      <c r="S101" s="36">
        <f t="shared" si="30"/>
        <v>89</v>
      </c>
      <c r="T101" s="37">
        <f t="shared" si="30"/>
        <v>87</v>
      </c>
    </row>
    <row r="102" spans="1:20" ht="17.100000000000001" customHeight="1" x14ac:dyDescent="0.25">
      <c r="A102" s="4" t="s">
        <v>74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1</v>
      </c>
      <c r="S102" s="11"/>
      <c r="T102" s="12"/>
    </row>
    <row r="103" spans="1:20" ht="17.100000000000001" customHeight="1" x14ac:dyDescent="0.25">
      <c r="A103" s="4" t="s">
        <v>57</v>
      </c>
      <c r="B103" s="11"/>
      <c r="C103" s="11"/>
      <c r="D103" s="11">
        <v>44</v>
      </c>
      <c r="E103" s="11">
        <v>60</v>
      </c>
      <c r="F103" s="11">
        <v>56</v>
      </c>
      <c r="G103" s="11">
        <v>76</v>
      </c>
      <c r="H103" s="11">
        <v>63</v>
      </c>
      <c r="I103" s="11">
        <v>67</v>
      </c>
      <c r="J103" s="11">
        <v>64</v>
      </c>
      <c r="K103" s="11">
        <v>76</v>
      </c>
      <c r="L103" s="11">
        <v>55</v>
      </c>
      <c r="M103" s="11">
        <v>50</v>
      </c>
      <c r="N103" s="11">
        <v>65</v>
      </c>
      <c r="O103" s="11">
        <v>51</v>
      </c>
      <c r="P103" s="11">
        <v>51</v>
      </c>
      <c r="Q103" s="38">
        <v>81</v>
      </c>
      <c r="R103" s="38">
        <v>78</v>
      </c>
      <c r="S103" s="38">
        <v>89</v>
      </c>
      <c r="T103" s="12">
        <v>87</v>
      </c>
    </row>
    <row r="104" spans="1:20" ht="17.100000000000001" customHeight="1" x14ac:dyDescent="0.25">
      <c r="A104" s="4" t="s">
        <v>75</v>
      </c>
      <c r="B104" s="11"/>
      <c r="C104" s="11"/>
      <c r="D104" s="11">
        <v>13</v>
      </c>
      <c r="E104" s="11">
        <v>12</v>
      </c>
      <c r="F104" s="11">
        <v>7</v>
      </c>
      <c r="G104" s="11"/>
      <c r="H104" s="11">
        <v>3</v>
      </c>
      <c r="I104" s="11"/>
      <c r="J104" s="11"/>
      <c r="K104" s="11">
        <v>4</v>
      </c>
      <c r="L104" s="11"/>
      <c r="M104" s="11"/>
      <c r="N104" s="11"/>
      <c r="O104" s="11"/>
      <c r="P104" s="11"/>
      <c r="Q104" s="11"/>
      <c r="R104" s="11"/>
      <c r="S104" s="11"/>
      <c r="T104" s="12"/>
    </row>
    <row r="105" spans="1:20" s="35" customFormat="1" ht="17.100000000000001" customHeight="1" x14ac:dyDescent="0.25">
      <c r="A105" s="35" t="s">
        <v>29</v>
      </c>
      <c r="B105" s="36">
        <f>SUM(B106:B107)</f>
        <v>26</v>
      </c>
      <c r="C105" s="36">
        <f t="shared" ref="C105:T105" si="31">SUM(C106:C107)</f>
        <v>28</v>
      </c>
      <c r="D105" s="36">
        <f t="shared" si="31"/>
        <v>22</v>
      </c>
      <c r="E105" s="36">
        <f t="shared" si="31"/>
        <v>4</v>
      </c>
      <c r="F105" s="36">
        <f t="shared" si="31"/>
        <v>5</v>
      </c>
      <c r="G105" s="36">
        <f t="shared" si="31"/>
        <v>2</v>
      </c>
      <c r="H105" s="36">
        <f t="shared" si="31"/>
        <v>0</v>
      </c>
      <c r="I105" s="36">
        <f t="shared" si="31"/>
        <v>0</v>
      </c>
      <c r="J105" s="36">
        <f t="shared" si="31"/>
        <v>1</v>
      </c>
      <c r="K105" s="36">
        <f t="shared" si="31"/>
        <v>0</v>
      </c>
      <c r="L105" s="36">
        <f t="shared" si="31"/>
        <v>0</v>
      </c>
      <c r="M105" s="36">
        <f t="shared" si="31"/>
        <v>0</v>
      </c>
      <c r="N105" s="36">
        <f t="shared" si="31"/>
        <v>0</v>
      </c>
      <c r="O105" s="36">
        <f t="shared" si="31"/>
        <v>0</v>
      </c>
      <c r="P105" s="36">
        <f t="shared" si="31"/>
        <v>0</v>
      </c>
      <c r="Q105" s="36">
        <f t="shared" si="31"/>
        <v>0</v>
      </c>
      <c r="R105" s="36">
        <f t="shared" si="31"/>
        <v>0</v>
      </c>
      <c r="S105" s="36">
        <f t="shared" si="31"/>
        <v>0</v>
      </c>
      <c r="T105" s="37">
        <f t="shared" si="31"/>
        <v>0</v>
      </c>
    </row>
    <row r="106" spans="1:20" ht="17.100000000000001" customHeight="1" x14ac:dyDescent="0.25">
      <c r="A106" t="s">
        <v>76</v>
      </c>
      <c r="B106" s="11">
        <v>26</v>
      </c>
      <c r="C106" s="11">
        <v>27</v>
      </c>
      <c r="D106" s="11">
        <v>22</v>
      </c>
      <c r="E106" s="11">
        <v>4</v>
      </c>
      <c r="F106" s="11">
        <v>5</v>
      </c>
      <c r="G106" s="11">
        <v>2</v>
      </c>
      <c r="H106" s="11"/>
      <c r="I106" s="11"/>
      <c r="J106" s="11">
        <v>1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12"/>
    </row>
    <row r="107" spans="1:20" ht="17.100000000000001" customHeight="1" x14ac:dyDescent="0.25">
      <c r="A107" s="49" t="s">
        <v>77</v>
      </c>
      <c r="B107" s="11"/>
      <c r="C107" s="11">
        <v>1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2"/>
    </row>
    <row r="108" spans="1:20" ht="17.100000000000001" customHeight="1" x14ac:dyDescent="0.25">
      <c r="A108" s="35" t="s">
        <v>78</v>
      </c>
      <c r="B108" s="36">
        <f>SUM(B109:B110)</f>
        <v>61</v>
      </c>
      <c r="C108" s="36">
        <f t="shared" ref="C108:T108" si="32">SUM(C109:C110)</f>
        <v>57</v>
      </c>
      <c r="D108" s="36">
        <f t="shared" si="32"/>
        <v>11</v>
      </c>
      <c r="E108" s="36">
        <f t="shared" si="32"/>
        <v>0</v>
      </c>
      <c r="F108" s="36">
        <f t="shared" si="32"/>
        <v>0</v>
      </c>
      <c r="G108" s="36">
        <f t="shared" si="32"/>
        <v>0</v>
      </c>
      <c r="H108" s="36">
        <f t="shared" si="32"/>
        <v>0</v>
      </c>
      <c r="I108" s="36">
        <f t="shared" si="32"/>
        <v>0</v>
      </c>
      <c r="J108" s="36">
        <f t="shared" si="32"/>
        <v>0</v>
      </c>
      <c r="K108" s="36">
        <f t="shared" si="32"/>
        <v>0</v>
      </c>
      <c r="L108" s="36">
        <f t="shared" si="32"/>
        <v>0</v>
      </c>
      <c r="M108" s="36">
        <f t="shared" si="32"/>
        <v>0</v>
      </c>
      <c r="N108" s="36">
        <f t="shared" si="32"/>
        <v>0</v>
      </c>
      <c r="O108" s="36">
        <f t="shared" si="32"/>
        <v>0</v>
      </c>
      <c r="P108" s="36">
        <f t="shared" si="32"/>
        <v>2</v>
      </c>
      <c r="Q108" s="36">
        <f t="shared" si="32"/>
        <v>0</v>
      </c>
      <c r="R108" s="36">
        <f t="shared" si="32"/>
        <v>0</v>
      </c>
      <c r="S108" s="36">
        <f t="shared" si="32"/>
        <v>0</v>
      </c>
      <c r="T108" s="37">
        <f t="shared" si="32"/>
        <v>0</v>
      </c>
    </row>
    <row r="109" spans="1:20" ht="17.100000000000001" customHeight="1" x14ac:dyDescent="0.25">
      <c r="A109" s="4" t="s">
        <v>79</v>
      </c>
      <c r="B109" s="11">
        <v>47</v>
      </c>
      <c r="C109" s="11">
        <v>43</v>
      </c>
      <c r="D109" s="11">
        <v>11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>
        <v>2</v>
      </c>
      <c r="Q109" s="11"/>
      <c r="R109" s="11"/>
      <c r="S109" s="11"/>
      <c r="T109" s="12"/>
    </row>
    <row r="110" spans="1:20" ht="17.100000000000001" customHeight="1" x14ac:dyDescent="0.25">
      <c r="A110" s="4" t="s">
        <v>80</v>
      </c>
      <c r="B110" s="11">
        <v>14</v>
      </c>
      <c r="C110" s="11">
        <v>14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2"/>
    </row>
    <row r="111" spans="1:20" ht="17.100000000000001" customHeight="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2"/>
    </row>
    <row r="112" spans="1:20" s="20" customFormat="1" ht="17.100000000000001" customHeight="1" x14ac:dyDescent="0.25">
      <c r="A112" s="50" t="s">
        <v>81</v>
      </c>
      <c r="B112" s="51">
        <f>+B114+B118+B124</f>
        <v>222</v>
      </c>
      <c r="C112" s="51">
        <f t="shared" ref="C112:T112" si="33">+C114+C118+C124</f>
        <v>175</v>
      </c>
      <c r="D112" s="51">
        <f t="shared" si="33"/>
        <v>146</v>
      </c>
      <c r="E112" s="51">
        <f t="shared" si="33"/>
        <v>150</v>
      </c>
      <c r="F112" s="51">
        <f t="shared" si="33"/>
        <v>154</v>
      </c>
      <c r="G112" s="51">
        <f t="shared" si="33"/>
        <v>145</v>
      </c>
      <c r="H112" s="51">
        <f t="shared" si="33"/>
        <v>130</v>
      </c>
      <c r="I112" s="51">
        <f t="shared" si="33"/>
        <v>118</v>
      </c>
      <c r="J112" s="51">
        <f t="shared" si="33"/>
        <v>130</v>
      </c>
      <c r="K112" s="51">
        <f t="shared" si="33"/>
        <v>150</v>
      </c>
      <c r="L112" s="51">
        <f t="shared" si="33"/>
        <v>191</v>
      </c>
      <c r="M112" s="51">
        <f t="shared" si="33"/>
        <v>202</v>
      </c>
      <c r="N112" s="51">
        <f t="shared" si="33"/>
        <v>192</v>
      </c>
      <c r="O112" s="51">
        <f t="shared" si="33"/>
        <v>255</v>
      </c>
      <c r="P112" s="51">
        <f t="shared" si="33"/>
        <v>279</v>
      </c>
      <c r="Q112" s="51">
        <f t="shared" si="33"/>
        <v>296</v>
      </c>
      <c r="R112" s="51">
        <f t="shared" si="33"/>
        <v>411</v>
      </c>
      <c r="S112" s="51">
        <f t="shared" si="33"/>
        <v>419</v>
      </c>
      <c r="T112" s="52">
        <f t="shared" si="33"/>
        <v>475</v>
      </c>
    </row>
    <row r="113" spans="1:20" s="20" customFormat="1" ht="17.100000000000001" customHeight="1" x14ac:dyDescent="0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</row>
    <row r="114" spans="1:20" s="35" customFormat="1" ht="17.100000000000001" customHeight="1" x14ac:dyDescent="0.25">
      <c r="A114" s="35" t="s">
        <v>82</v>
      </c>
      <c r="B114" s="36">
        <f>SUM(B115:B117)</f>
        <v>11</v>
      </c>
      <c r="C114" s="36">
        <f t="shared" ref="C114:T114" si="34">SUM(C115:C117)</f>
        <v>13</v>
      </c>
      <c r="D114" s="36">
        <f t="shared" si="34"/>
        <v>22</v>
      </c>
      <c r="E114" s="36">
        <f t="shared" si="34"/>
        <v>37</v>
      </c>
      <c r="F114" s="36">
        <f t="shared" si="34"/>
        <v>41</v>
      </c>
      <c r="G114" s="36">
        <f t="shared" si="34"/>
        <v>37</v>
      </c>
      <c r="H114" s="36">
        <f t="shared" si="34"/>
        <v>41</v>
      </c>
      <c r="I114" s="36">
        <f t="shared" si="34"/>
        <v>26</v>
      </c>
      <c r="J114" s="36">
        <f t="shared" si="34"/>
        <v>39</v>
      </c>
      <c r="K114" s="36">
        <f t="shared" si="34"/>
        <v>48</v>
      </c>
      <c r="L114" s="36">
        <f t="shared" si="34"/>
        <v>51</v>
      </c>
      <c r="M114" s="36">
        <f t="shared" si="34"/>
        <v>69</v>
      </c>
      <c r="N114" s="36">
        <f t="shared" si="34"/>
        <v>60</v>
      </c>
      <c r="O114" s="36">
        <f t="shared" si="34"/>
        <v>88</v>
      </c>
      <c r="P114" s="36">
        <f t="shared" si="34"/>
        <v>87</v>
      </c>
      <c r="Q114" s="36">
        <f t="shared" si="34"/>
        <v>90</v>
      </c>
      <c r="R114" s="36">
        <f t="shared" si="34"/>
        <v>105</v>
      </c>
      <c r="S114" s="36">
        <f t="shared" si="34"/>
        <v>121</v>
      </c>
      <c r="T114" s="37">
        <f t="shared" si="34"/>
        <v>91</v>
      </c>
    </row>
    <row r="115" spans="1:20" ht="17.100000000000001" customHeight="1" x14ac:dyDescent="0.25">
      <c r="A115" s="4" t="s">
        <v>83</v>
      </c>
      <c r="B115" s="11"/>
      <c r="C115" s="11"/>
      <c r="D115" s="11">
        <v>2</v>
      </c>
      <c r="E115" s="11">
        <v>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2"/>
    </row>
    <row r="116" spans="1:20" ht="17.100000000000001" customHeight="1" x14ac:dyDescent="0.25">
      <c r="A116" s="4" t="s">
        <v>84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2">
        <v>1</v>
      </c>
    </row>
    <row r="117" spans="1:20" ht="17.100000000000001" customHeight="1" x14ac:dyDescent="0.25">
      <c r="A117" s="4" t="s">
        <v>85</v>
      </c>
      <c r="B117" s="11">
        <v>11</v>
      </c>
      <c r="C117" s="11">
        <v>13</v>
      </c>
      <c r="D117" s="11">
        <v>20</v>
      </c>
      <c r="E117" s="11">
        <v>33</v>
      </c>
      <c r="F117" s="11">
        <v>41</v>
      </c>
      <c r="G117" s="11">
        <v>37</v>
      </c>
      <c r="H117" s="11">
        <v>41</v>
      </c>
      <c r="I117" s="11">
        <v>26</v>
      </c>
      <c r="J117" s="11">
        <v>39</v>
      </c>
      <c r="K117" s="11">
        <v>48</v>
      </c>
      <c r="L117" s="11">
        <v>51</v>
      </c>
      <c r="M117" s="11">
        <v>69</v>
      </c>
      <c r="N117" s="11">
        <v>60</v>
      </c>
      <c r="O117" s="11">
        <v>88</v>
      </c>
      <c r="P117" s="11">
        <v>87</v>
      </c>
      <c r="Q117" s="38">
        <v>90</v>
      </c>
      <c r="R117" s="38">
        <v>105</v>
      </c>
      <c r="S117" s="11">
        <v>121</v>
      </c>
      <c r="T117" s="12">
        <v>90</v>
      </c>
    </row>
    <row r="118" spans="1:20" s="35" customFormat="1" ht="17.100000000000001" customHeight="1" x14ac:dyDescent="0.25">
      <c r="A118" s="35" t="s">
        <v>24</v>
      </c>
      <c r="B118" s="36">
        <f>SUM(B119:B123)</f>
        <v>158</v>
      </c>
      <c r="C118" s="36">
        <f t="shared" ref="C118:T118" si="35">SUM(C119:C123)</f>
        <v>136</v>
      </c>
      <c r="D118" s="36">
        <f t="shared" si="35"/>
        <v>120</v>
      </c>
      <c r="E118" s="36">
        <f t="shared" si="35"/>
        <v>113</v>
      </c>
      <c r="F118" s="36">
        <f t="shared" si="35"/>
        <v>112</v>
      </c>
      <c r="G118" s="36">
        <f t="shared" si="35"/>
        <v>108</v>
      </c>
      <c r="H118" s="36">
        <f t="shared" si="35"/>
        <v>89</v>
      </c>
      <c r="I118" s="36">
        <f t="shared" si="35"/>
        <v>92</v>
      </c>
      <c r="J118" s="36">
        <f t="shared" si="35"/>
        <v>90</v>
      </c>
      <c r="K118" s="36">
        <f t="shared" si="35"/>
        <v>102</v>
      </c>
      <c r="L118" s="36">
        <f t="shared" si="35"/>
        <v>139</v>
      </c>
      <c r="M118" s="36">
        <f t="shared" si="35"/>
        <v>133</v>
      </c>
      <c r="N118" s="36">
        <f t="shared" si="35"/>
        <v>132</v>
      </c>
      <c r="O118" s="36">
        <f t="shared" si="35"/>
        <v>167</v>
      </c>
      <c r="P118" s="36">
        <f t="shared" si="35"/>
        <v>192</v>
      </c>
      <c r="Q118" s="36">
        <f t="shared" si="35"/>
        <v>206</v>
      </c>
      <c r="R118" s="36">
        <f t="shared" si="35"/>
        <v>306</v>
      </c>
      <c r="S118" s="36">
        <f t="shared" si="35"/>
        <v>298</v>
      </c>
      <c r="T118" s="37">
        <f t="shared" si="35"/>
        <v>384</v>
      </c>
    </row>
    <row r="119" spans="1:20" ht="17.100000000000001" customHeight="1" x14ac:dyDescent="0.25">
      <c r="A119" s="4" t="s">
        <v>86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>
        <v>16</v>
      </c>
      <c r="S119" s="11">
        <v>41</v>
      </c>
      <c r="T119" s="12">
        <v>63</v>
      </c>
    </row>
    <row r="120" spans="1:20" ht="17.100000000000001" customHeight="1" x14ac:dyDescent="0.25">
      <c r="A120" s="4" t="s">
        <v>87</v>
      </c>
      <c r="B120" s="11">
        <v>141</v>
      </c>
      <c r="C120" s="11">
        <v>95</v>
      </c>
      <c r="D120" s="11">
        <v>77</v>
      </c>
      <c r="E120" s="11">
        <v>57</v>
      </c>
      <c r="F120" s="11">
        <v>47</v>
      </c>
      <c r="G120" s="11">
        <v>43</v>
      </c>
      <c r="H120" s="11">
        <v>43</v>
      </c>
      <c r="I120" s="11">
        <v>47</v>
      </c>
      <c r="J120" s="11">
        <v>43</v>
      </c>
      <c r="K120" s="11">
        <v>56</v>
      </c>
      <c r="L120" s="11">
        <v>74</v>
      </c>
      <c r="M120" s="11">
        <v>73</v>
      </c>
      <c r="N120" s="11">
        <v>82</v>
      </c>
      <c r="O120" s="11">
        <v>107</v>
      </c>
      <c r="P120" s="11">
        <v>133</v>
      </c>
      <c r="Q120" s="38">
        <v>137</v>
      </c>
      <c r="R120" s="38">
        <v>199</v>
      </c>
      <c r="S120" s="11">
        <v>178</v>
      </c>
      <c r="T120" s="12">
        <v>149</v>
      </c>
    </row>
    <row r="121" spans="1:20" ht="17.100000000000001" customHeight="1" x14ac:dyDescent="0.25">
      <c r="A121" s="4" t="s">
        <v>88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8"/>
      <c r="R121" s="38"/>
      <c r="S121" s="11"/>
      <c r="T121" s="12">
        <v>82</v>
      </c>
    </row>
    <row r="122" spans="1:20" ht="17.100000000000001" customHeight="1" x14ac:dyDescent="0.25">
      <c r="A122" s="4" t="s">
        <v>89</v>
      </c>
      <c r="B122" s="11"/>
      <c r="C122" s="11"/>
      <c r="D122" s="11"/>
      <c r="E122" s="11"/>
      <c r="F122" s="11">
        <v>13</v>
      </c>
      <c r="G122" s="11">
        <v>11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2"/>
    </row>
    <row r="123" spans="1:20" ht="17.100000000000001" customHeight="1" x14ac:dyDescent="0.25">
      <c r="A123" s="4" t="s">
        <v>90</v>
      </c>
      <c r="B123" s="11">
        <v>17</v>
      </c>
      <c r="C123" s="11">
        <v>41</v>
      </c>
      <c r="D123" s="11">
        <v>43</v>
      </c>
      <c r="E123" s="11">
        <v>56</v>
      </c>
      <c r="F123" s="11">
        <v>52</v>
      </c>
      <c r="G123" s="11">
        <v>54</v>
      </c>
      <c r="H123" s="11">
        <v>46</v>
      </c>
      <c r="I123" s="11">
        <v>45</v>
      </c>
      <c r="J123" s="11">
        <v>47</v>
      </c>
      <c r="K123" s="11">
        <v>46</v>
      </c>
      <c r="L123" s="11">
        <v>65</v>
      </c>
      <c r="M123" s="11">
        <v>60</v>
      </c>
      <c r="N123" s="11">
        <v>50</v>
      </c>
      <c r="O123" s="11">
        <v>60</v>
      </c>
      <c r="P123" s="11">
        <v>59</v>
      </c>
      <c r="Q123" s="38">
        <v>69</v>
      </c>
      <c r="R123" s="38">
        <v>91</v>
      </c>
      <c r="S123" s="11">
        <v>79</v>
      </c>
      <c r="T123" s="12">
        <v>90</v>
      </c>
    </row>
    <row r="124" spans="1:20" s="35" customFormat="1" ht="17.100000000000001" customHeight="1" x14ac:dyDescent="0.25">
      <c r="A124" s="35" t="s">
        <v>91</v>
      </c>
      <c r="B124" s="36">
        <f>+B125</f>
        <v>53</v>
      </c>
      <c r="C124" s="36">
        <f t="shared" ref="C124:T124" si="36">+C125</f>
        <v>26</v>
      </c>
      <c r="D124" s="36">
        <f t="shared" si="36"/>
        <v>4</v>
      </c>
      <c r="E124" s="36">
        <f t="shared" si="36"/>
        <v>0</v>
      </c>
      <c r="F124" s="36">
        <f t="shared" si="36"/>
        <v>1</v>
      </c>
      <c r="G124" s="36">
        <f t="shared" si="36"/>
        <v>0</v>
      </c>
      <c r="H124" s="36">
        <f t="shared" si="36"/>
        <v>0</v>
      </c>
      <c r="I124" s="36">
        <f t="shared" si="36"/>
        <v>0</v>
      </c>
      <c r="J124" s="36">
        <f t="shared" si="36"/>
        <v>1</v>
      </c>
      <c r="K124" s="36">
        <f t="shared" si="36"/>
        <v>0</v>
      </c>
      <c r="L124" s="36">
        <f t="shared" si="36"/>
        <v>1</v>
      </c>
      <c r="M124" s="36">
        <f t="shared" si="36"/>
        <v>0</v>
      </c>
      <c r="N124" s="36">
        <f t="shared" si="36"/>
        <v>0</v>
      </c>
      <c r="O124" s="36">
        <f t="shared" si="36"/>
        <v>0</v>
      </c>
      <c r="P124" s="36">
        <f t="shared" si="36"/>
        <v>0</v>
      </c>
      <c r="Q124" s="36">
        <f t="shared" si="36"/>
        <v>0</v>
      </c>
      <c r="R124" s="36">
        <f t="shared" si="36"/>
        <v>0</v>
      </c>
      <c r="S124" s="36">
        <f t="shared" si="36"/>
        <v>0</v>
      </c>
      <c r="T124" s="37">
        <f t="shared" si="36"/>
        <v>0</v>
      </c>
    </row>
    <row r="125" spans="1:20" ht="17.100000000000001" customHeight="1" x14ac:dyDescent="0.25">
      <c r="A125" s="4" t="s">
        <v>92</v>
      </c>
      <c r="B125" s="11">
        <v>53</v>
      </c>
      <c r="C125" s="11">
        <v>26</v>
      </c>
      <c r="D125" s="11">
        <v>4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/>
      <c r="R125" s="11"/>
      <c r="S125" s="11"/>
      <c r="T125" s="12"/>
    </row>
    <row r="126" spans="1:20" s="35" customFormat="1" ht="17.100000000000001" customHeight="1" x14ac:dyDescent="0.2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12"/>
    </row>
    <row r="127" spans="1:20" s="20" customFormat="1" ht="17.100000000000001" customHeight="1" x14ac:dyDescent="0.25">
      <c r="A127" s="53" t="s">
        <v>93</v>
      </c>
      <c r="B127" s="54">
        <f>+B129+B131</f>
        <v>0</v>
      </c>
      <c r="C127" s="54">
        <f t="shared" ref="C127:T127" si="37">+C129+C131</f>
        <v>0</v>
      </c>
      <c r="D127" s="54">
        <f t="shared" si="37"/>
        <v>0</v>
      </c>
      <c r="E127" s="54">
        <f t="shared" si="37"/>
        <v>0</v>
      </c>
      <c r="F127" s="54">
        <f t="shared" si="37"/>
        <v>0</v>
      </c>
      <c r="G127" s="54">
        <f t="shared" si="37"/>
        <v>0</v>
      </c>
      <c r="H127" s="54">
        <f t="shared" si="37"/>
        <v>0</v>
      </c>
      <c r="I127" s="54">
        <f t="shared" si="37"/>
        <v>27</v>
      </c>
      <c r="J127" s="54">
        <f t="shared" si="37"/>
        <v>13</v>
      </c>
      <c r="K127" s="54">
        <f t="shared" si="37"/>
        <v>11</v>
      </c>
      <c r="L127" s="54">
        <f t="shared" si="37"/>
        <v>21</v>
      </c>
      <c r="M127" s="54">
        <f t="shared" si="37"/>
        <v>19</v>
      </c>
      <c r="N127" s="54">
        <f t="shared" si="37"/>
        <v>47</v>
      </c>
      <c r="O127" s="54">
        <f t="shared" si="37"/>
        <v>79</v>
      </c>
      <c r="P127" s="54">
        <f t="shared" si="37"/>
        <v>87</v>
      </c>
      <c r="Q127" s="54">
        <f t="shared" si="37"/>
        <v>70</v>
      </c>
      <c r="R127" s="54">
        <f t="shared" si="37"/>
        <v>98</v>
      </c>
      <c r="S127" s="54">
        <f t="shared" si="37"/>
        <v>88</v>
      </c>
      <c r="T127" s="55">
        <f t="shared" si="37"/>
        <v>56</v>
      </c>
    </row>
    <row r="128" spans="1:20" s="35" customFormat="1" ht="15" x14ac:dyDescent="0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7"/>
    </row>
    <row r="129" spans="1:20" s="35" customFormat="1" ht="17.100000000000001" customHeight="1" x14ac:dyDescent="0.25">
      <c r="A129" s="35" t="s">
        <v>50</v>
      </c>
      <c r="B129" s="36">
        <f>+B130</f>
        <v>0</v>
      </c>
      <c r="C129" s="36">
        <f t="shared" ref="C129:T129" si="38">+C130</f>
        <v>0</v>
      </c>
      <c r="D129" s="36">
        <f t="shared" si="38"/>
        <v>0</v>
      </c>
      <c r="E129" s="36">
        <f t="shared" si="38"/>
        <v>0</v>
      </c>
      <c r="F129" s="36">
        <f t="shared" si="38"/>
        <v>0</v>
      </c>
      <c r="G129" s="36">
        <f t="shared" si="38"/>
        <v>0</v>
      </c>
      <c r="H129" s="36">
        <f t="shared" si="38"/>
        <v>0</v>
      </c>
      <c r="I129" s="36">
        <f t="shared" si="38"/>
        <v>27</v>
      </c>
      <c r="J129" s="36">
        <f t="shared" si="38"/>
        <v>13</v>
      </c>
      <c r="K129" s="36">
        <f t="shared" si="38"/>
        <v>11</v>
      </c>
      <c r="L129" s="36">
        <f t="shared" si="38"/>
        <v>21</v>
      </c>
      <c r="M129" s="36">
        <f t="shared" si="38"/>
        <v>2</v>
      </c>
      <c r="N129" s="36">
        <f t="shared" si="38"/>
        <v>18</v>
      </c>
      <c r="O129" s="36">
        <f t="shared" si="38"/>
        <v>37</v>
      </c>
      <c r="P129" s="36">
        <f t="shared" si="38"/>
        <v>33</v>
      </c>
      <c r="Q129" s="36">
        <f t="shared" si="38"/>
        <v>12</v>
      </c>
      <c r="R129" s="36">
        <f t="shared" si="38"/>
        <v>36</v>
      </c>
      <c r="S129" s="36">
        <f t="shared" si="38"/>
        <v>33</v>
      </c>
      <c r="T129" s="37">
        <f t="shared" si="38"/>
        <v>12</v>
      </c>
    </row>
    <row r="130" spans="1:20" ht="17.100000000000001" customHeight="1" x14ac:dyDescent="0.25">
      <c r="A130" s="4" t="s">
        <v>94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27</v>
      </c>
      <c r="J130" s="11">
        <v>13</v>
      </c>
      <c r="K130" s="11">
        <v>11</v>
      </c>
      <c r="L130" s="11">
        <v>21</v>
      </c>
      <c r="M130" s="11">
        <v>2</v>
      </c>
      <c r="N130" s="11">
        <v>18</v>
      </c>
      <c r="O130" s="11">
        <v>37</v>
      </c>
      <c r="P130" s="11">
        <v>33</v>
      </c>
      <c r="Q130" s="56">
        <v>12</v>
      </c>
      <c r="R130" s="56">
        <v>36</v>
      </c>
      <c r="S130" s="11">
        <v>33</v>
      </c>
      <c r="T130" s="12">
        <v>12</v>
      </c>
    </row>
    <row r="131" spans="1:20" s="35" customFormat="1" ht="17.100000000000001" customHeight="1" x14ac:dyDescent="0.25">
      <c r="A131" s="35" t="s">
        <v>24</v>
      </c>
      <c r="B131" s="36">
        <f>+B132</f>
        <v>0</v>
      </c>
      <c r="C131" s="36">
        <f t="shared" ref="C131:T131" si="39">+C132</f>
        <v>0</v>
      </c>
      <c r="D131" s="36">
        <f t="shared" si="39"/>
        <v>0</v>
      </c>
      <c r="E131" s="36">
        <f t="shared" si="39"/>
        <v>0</v>
      </c>
      <c r="F131" s="36">
        <f t="shared" si="39"/>
        <v>0</v>
      </c>
      <c r="G131" s="36">
        <f t="shared" si="39"/>
        <v>0</v>
      </c>
      <c r="H131" s="36">
        <f t="shared" si="39"/>
        <v>0</v>
      </c>
      <c r="I131" s="36">
        <f t="shared" si="39"/>
        <v>0</v>
      </c>
      <c r="J131" s="36">
        <f t="shared" si="39"/>
        <v>0</v>
      </c>
      <c r="K131" s="36">
        <f t="shared" si="39"/>
        <v>0</v>
      </c>
      <c r="L131" s="36">
        <f t="shared" si="39"/>
        <v>0</v>
      </c>
      <c r="M131" s="36">
        <f t="shared" si="39"/>
        <v>17</v>
      </c>
      <c r="N131" s="36">
        <f t="shared" si="39"/>
        <v>29</v>
      </c>
      <c r="O131" s="36">
        <f t="shared" si="39"/>
        <v>42</v>
      </c>
      <c r="P131" s="36">
        <f t="shared" si="39"/>
        <v>54</v>
      </c>
      <c r="Q131" s="36">
        <f t="shared" si="39"/>
        <v>58</v>
      </c>
      <c r="R131" s="36">
        <f t="shared" si="39"/>
        <v>62</v>
      </c>
      <c r="S131" s="36">
        <f t="shared" si="39"/>
        <v>55</v>
      </c>
      <c r="T131" s="37">
        <f t="shared" si="39"/>
        <v>44</v>
      </c>
    </row>
    <row r="132" spans="1:20" ht="17.100000000000001" customHeight="1" x14ac:dyDescent="0.25">
      <c r="A132" s="57" t="s">
        <v>95</v>
      </c>
      <c r="B132" s="58">
        <v>0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17</v>
      </c>
      <c r="N132" s="58">
        <v>29</v>
      </c>
      <c r="O132" s="58">
        <v>42</v>
      </c>
      <c r="P132" s="58">
        <v>54</v>
      </c>
      <c r="Q132" s="59">
        <v>58</v>
      </c>
      <c r="R132" s="59">
        <v>62</v>
      </c>
      <c r="S132" s="58">
        <v>55</v>
      </c>
      <c r="T132" s="60">
        <v>44</v>
      </c>
    </row>
    <row r="133" spans="1:20" ht="17.100000000000001" customHeight="1" x14ac:dyDescent="0.25">
      <c r="A133" s="61" t="s">
        <v>96</v>
      </c>
    </row>
    <row r="134" spans="1:20" ht="17.100000000000001" customHeight="1" x14ac:dyDescent="0.25">
      <c r="A134" s="61" t="s">
        <v>97</v>
      </c>
    </row>
    <row r="145" s="4" customFormat="1" ht="17.100000000000001" customHeight="1" x14ac:dyDescent="0.25"/>
    <row r="146" s="4" customFormat="1" ht="17.100000000000001" customHeight="1" x14ac:dyDescent="0.25"/>
    <row r="147" s="4" customFormat="1" ht="17.100000000000001" customHeight="1" x14ac:dyDescent="0.25"/>
    <row r="148" s="4" customFormat="1" ht="17.100000000000001" customHeight="1" x14ac:dyDescent="0.25"/>
    <row r="149" s="4" customFormat="1" ht="17.100000000000001" customHeight="1" x14ac:dyDescent="0.25"/>
    <row r="150" s="4" customFormat="1" ht="17.100000000000001" customHeight="1" x14ac:dyDescent="0.25"/>
  </sheetData>
  <mergeCells count="9">
    <mergeCell ref="A43:T43"/>
    <mergeCell ref="A89:T89"/>
    <mergeCell ref="A90:T90"/>
    <mergeCell ref="A1:T1"/>
    <mergeCell ref="A2:T2"/>
    <mergeCell ref="A3:T3"/>
    <mergeCell ref="A5:T5"/>
    <mergeCell ref="A6:T6"/>
    <mergeCell ref="A42:T42"/>
  </mergeCells>
  <printOptions horizontalCentered="1"/>
  <pageMargins left="1.968503937007874E-2" right="1.968503937007874E-2" top="3.937007874015748E-2" bottom="3.937007874015748E-2" header="0.70866141732283472" footer="0.51181102362204722"/>
  <pageSetup scale="70" fitToHeight="100" orientation="landscape" useFirstPageNumber="1" r:id="rId1"/>
  <rowBreaks count="2" manualBreakCount="2">
    <brk id="41" max="19" man="1"/>
    <brk id="88" max="19" man="1"/>
  </rowBreaks>
  <ignoredErrors>
    <ignoredError sqref="B13:T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Matrícula-PmáOeste-2005-2023</vt:lpstr>
      <vt:lpstr>'Matrícula-PmáOeste-2005-2023'!_1Excel_BuiltIn_Print_Area_1_1_1_1</vt:lpstr>
      <vt:lpstr>'Matrícula-PmáOeste-2005-2023'!Área_de_impresión</vt:lpstr>
      <vt:lpstr>'Matrícula-PmáOeste-2005-2023'!Excel_BuiltIn_Print_Area_1</vt:lpstr>
      <vt:lpstr>'Matrícula-PmáOeste-2005-2023'!Excel_BuiltIn_Print_Area_1_1</vt:lpstr>
      <vt:lpstr>'Matrícula-PmáOeste-2005-2023'!Excel_BuiltIn_Print_Area_1_1_1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dcterms:created xsi:type="dcterms:W3CDTF">2023-10-17T21:11:08Z</dcterms:created>
  <dcterms:modified xsi:type="dcterms:W3CDTF">2023-10-19T22:31:43Z</dcterms:modified>
</cp:coreProperties>
</file>