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PUBLICAR\"/>
    </mc:Choice>
  </mc:AlternateContent>
  <xr:revisionPtr revIDLastSave="0" documentId="13_ncr:1_{C96D89EB-1C55-47E4-B354-9BD916C8D5AE}" xr6:coauthVersionLast="47" xr6:coauthVersionMax="47" xr10:uidLastSave="{00000000-0000-0000-0000-000000000000}"/>
  <bookViews>
    <workbookView xWindow="-120" yWindow="-120" windowWidth="29040" windowHeight="15840" xr2:uid="{3151B0EF-1007-4041-9A10-A555E35F274A}"/>
  </bookViews>
  <sheets>
    <sheet name="Matrícula-Veraguas-2005-2023" sheetId="1" r:id="rId1"/>
  </sheets>
  <definedNames>
    <definedName name="_1Excel_BuiltIn_Print_Area_1_1">"$#REF!.$A$4:$AA$106"</definedName>
    <definedName name="_1Excel_BuiltIn_Print_Area_1_1_1">#REF!</definedName>
    <definedName name="_1Excel_BuiltIn_Print_Area_1_1_1_1">#REF!</definedName>
    <definedName name="_2Excel_BuiltIn_Print_Area_1_1_1_1">#REF!</definedName>
    <definedName name="A_impresión_IM_1">#REF!</definedName>
    <definedName name="_xlnm.Print_Area" localSheetId="0">'Matrícula-Veraguas-2005-2023'!$A$1:$T$157</definedName>
    <definedName name="Excel_BuiltIn_Print_Area_1" localSheetId="0">"$#REF!.$A$4:$AA$108"</definedName>
    <definedName name="Excel_BuiltIn_Print_Area_1">#REF!</definedName>
    <definedName name="Excel_BuiltIn_Print_Area_1_1" localSheetId="0">"$#REF!.$A$4:$AA$109"</definedName>
    <definedName name="Excel_BuiltIn_Print_Area_1_1">#REF!</definedName>
    <definedName name="Excel_BuiltIn_Print_Area_1_1_1" localSheetId="0">"$#REF!.$A$4:$AA$107"</definedName>
    <definedName name="Excel_BuiltIn_Print_Area_1_1_1">#REF!</definedName>
    <definedName name="MAAZI">#REF!</definedName>
    <definedName name="MAAZII">"$HIMATARO.$#REF!$#REF!:$#REF!$#REF!"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4" i="1" l="1"/>
  <c r="S154" i="1"/>
  <c r="R154" i="1"/>
  <c r="Q154" i="1"/>
  <c r="P154" i="1"/>
  <c r="O154" i="1"/>
  <c r="N154" i="1"/>
  <c r="M154" i="1"/>
  <c r="M145" i="1" s="1"/>
  <c r="L154" i="1"/>
  <c r="K154" i="1"/>
  <c r="J154" i="1"/>
  <c r="I154" i="1"/>
  <c r="H154" i="1"/>
  <c r="G154" i="1"/>
  <c r="F154" i="1"/>
  <c r="E154" i="1"/>
  <c r="D154" i="1"/>
  <c r="C154" i="1"/>
  <c r="B154" i="1"/>
  <c r="T152" i="1"/>
  <c r="S152" i="1"/>
  <c r="R152" i="1"/>
  <c r="R145" i="1" s="1"/>
  <c r="Q152" i="1"/>
  <c r="P152" i="1"/>
  <c r="P145" i="1" s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T150" i="1"/>
  <c r="S150" i="1"/>
  <c r="S145" i="1" s="1"/>
  <c r="R150" i="1"/>
  <c r="Q150" i="1"/>
  <c r="P150" i="1"/>
  <c r="O150" i="1"/>
  <c r="N150" i="1"/>
  <c r="M150" i="1"/>
  <c r="L150" i="1"/>
  <c r="K150" i="1"/>
  <c r="K145" i="1" s="1"/>
  <c r="J150" i="1"/>
  <c r="J145" i="1" s="1"/>
  <c r="I150" i="1"/>
  <c r="H150" i="1"/>
  <c r="G150" i="1"/>
  <c r="F150" i="1"/>
  <c r="E150" i="1"/>
  <c r="D150" i="1"/>
  <c r="C150" i="1"/>
  <c r="C145" i="1" s="1"/>
  <c r="B150" i="1"/>
  <c r="T147" i="1"/>
  <c r="S147" i="1"/>
  <c r="R147" i="1"/>
  <c r="Q147" i="1"/>
  <c r="P147" i="1"/>
  <c r="O147" i="1"/>
  <c r="N147" i="1"/>
  <c r="N13" i="1" s="1"/>
  <c r="N12" i="1" s="1"/>
  <c r="M147" i="1"/>
  <c r="L147" i="1"/>
  <c r="K147" i="1"/>
  <c r="J147" i="1"/>
  <c r="I147" i="1"/>
  <c r="H147" i="1"/>
  <c r="G147" i="1"/>
  <c r="F147" i="1"/>
  <c r="F13" i="1" s="1"/>
  <c r="F12" i="1" s="1"/>
  <c r="E147" i="1"/>
  <c r="D147" i="1"/>
  <c r="C147" i="1"/>
  <c r="B147" i="1"/>
  <c r="B145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T132" i="1"/>
  <c r="T128" i="1" s="1"/>
  <c r="S132" i="1"/>
  <c r="R132" i="1"/>
  <c r="Q132" i="1"/>
  <c r="P132" i="1"/>
  <c r="O132" i="1"/>
  <c r="N132" i="1"/>
  <c r="M132" i="1"/>
  <c r="L132" i="1"/>
  <c r="L128" i="1" s="1"/>
  <c r="K132" i="1"/>
  <c r="J132" i="1"/>
  <c r="I132" i="1"/>
  <c r="H132" i="1"/>
  <c r="G132" i="1"/>
  <c r="F132" i="1"/>
  <c r="E132" i="1"/>
  <c r="D132" i="1"/>
  <c r="D128" i="1" s="1"/>
  <c r="C132" i="1"/>
  <c r="B132" i="1"/>
  <c r="T130" i="1"/>
  <c r="S130" i="1"/>
  <c r="R130" i="1"/>
  <c r="Q130" i="1"/>
  <c r="P130" i="1"/>
  <c r="O130" i="1"/>
  <c r="O128" i="1" s="1"/>
  <c r="N130" i="1"/>
  <c r="M130" i="1"/>
  <c r="L130" i="1"/>
  <c r="K130" i="1"/>
  <c r="J130" i="1"/>
  <c r="I130" i="1"/>
  <c r="H130" i="1"/>
  <c r="G130" i="1"/>
  <c r="G128" i="1" s="1"/>
  <c r="F130" i="1"/>
  <c r="E130" i="1"/>
  <c r="D130" i="1"/>
  <c r="C130" i="1"/>
  <c r="B130" i="1"/>
  <c r="R128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T111" i="1"/>
  <c r="S111" i="1"/>
  <c r="R111" i="1"/>
  <c r="Q111" i="1"/>
  <c r="Q14" i="1" s="1"/>
  <c r="P111" i="1"/>
  <c r="O111" i="1"/>
  <c r="N111" i="1"/>
  <c r="N14" i="1" s="1"/>
  <c r="M111" i="1"/>
  <c r="M14" i="1" s="1"/>
  <c r="L111" i="1"/>
  <c r="K111" i="1"/>
  <c r="J111" i="1"/>
  <c r="I111" i="1"/>
  <c r="I14" i="1" s="1"/>
  <c r="H111" i="1"/>
  <c r="G111" i="1"/>
  <c r="F111" i="1"/>
  <c r="F14" i="1" s="1"/>
  <c r="E111" i="1"/>
  <c r="E14" i="1" s="1"/>
  <c r="E12" i="1" s="1"/>
  <c r="D111" i="1"/>
  <c r="C111" i="1"/>
  <c r="B111" i="1"/>
  <c r="T108" i="1"/>
  <c r="S108" i="1"/>
  <c r="R108" i="1"/>
  <c r="Q108" i="1"/>
  <c r="P108" i="1"/>
  <c r="P13" i="1" s="1"/>
  <c r="P12" i="1" s="1"/>
  <c r="O108" i="1"/>
  <c r="N108" i="1"/>
  <c r="M108" i="1"/>
  <c r="L108" i="1"/>
  <c r="K108" i="1"/>
  <c r="J108" i="1"/>
  <c r="I108" i="1"/>
  <c r="H108" i="1"/>
  <c r="H13" i="1" s="1"/>
  <c r="H12" i="1" s="1"/>
  <c r="G108" i="1"/>
  <c r="F108" i="1"/>
  <c r="E108" i="1"/>
  <c r="D108" i="1"/>
  <c r="C108" i="1"/>
  <c r="B108" i="1"/>
  <c r="T98" i="1"/>
  <c r="S98" i="1"/>
  <c r="R98" i="1"/>
  <c r="Q98" i="1"/>
  <c r="P98" i="1"/>
  <c r="O98" i="1"/>
  <c r="N98" i="1"/>
  <c r="M98" i="1"/>
  <c r="L98" i="1"/>
  <c r="K98" i="1"/>
  <c r="J98" i="1"/>
  <c r="J23" i="1" s="1"/>
  <c r="J22" i="1" s="1"/>
  <c r="I98" i="1"/>
  <c r="H98" i="1"/>
  <c r="G98" i="1"/>
  <c r="F98" i="1"/>
  <c r="E98" i="1"/>
  <c r="D98" i="1"/>
  <c r="C98" i="1"/>
  <c r="B98" i="1"/>
  <c r="T95" i="1"/>
  <c r="S95" i="1"/>
  <c r="R95" i="1"/>
  <c r="Q95" i="1"/>
  <c r="P95" i="1"/>
  <c r="O95" i="1"/>
  <c r="N95" i="1"/>
  <c r="M95" i="1"/>
  <c r="M21" i="1" s="1"/>
  <c r="L95" i="1"/>
  <c r="K95" i="1"/>
  <c r="J95" i="1"/>
  <c r="I95" i="1"/>
  <c r="H95" i="1"/>
  <c r="G95" i="1"/>
  <c r="F95" i="1"/>
  <c r="F21" i="1" s="1"/>
  <c r="E95" i="1"/>
  <c r="E21" i="1" s="1"/>
  <c r="D95" i="1"/>
  <c r="C95" i="1"/>
  <c r="B95" i="1"/>
  <c r="T89" i="1"/>
  <c r="S89" i="1"/>
  <c r="R89" i="1"/>
  <c r="Q89" i="1"/>
  <c r="P89" i="1"/>
  <c r="P20" i="1" s="1"/>
  <c r="O89" i="1"/>
  <c r="N89" i="1"/>
  <c r="M89" i="1"/>
  <c r="L89" i="1"/>
  <c r="K89" i="1"/>
  <c r="J89" i="1"/>
  <c r="I89" i="1"/>
  <c r="H89" i="1"/>
  <c r="H20" i="1" s="1"/>
  <c r="G89" i="1"/>
  <c r="F89" i="1"/>
  <c r="E89" i="1"/>
  <c r="D89" i="1"/>
  <c r="C89" i="1"/>
  <c r="B89" i="1"/>
  <c r="T86" i="1"/>
  <c r="S86" i="1"/>
  <c r="S19" i="1" s="1"/>
  <c r="R86" i="1"/>
  <c r="Q86" i="1"/>
  <c r="P86" i="1"/>
  <c r="O86" i="1"/>
  <c r="N86" i="1"/>
  <c r="M86" i="1"/>
  <c r="L86" i="1"/>
  <c r="L76" i="1" s="1"/>
  <c r="K86" i="1"/>
  <c r="K19" i="1" s="1"/>
  <c r="J86" i="1"/>
  <c r="I86" i="1"/>
  <c r="H86" i="1"/>
  <c r="G86" i="1"/>
  <c r="F86" i="1"/>
  <c r="E86" i="1"/>
  <c r="D86" i="1"/>
  <c r="D76" i="1" s="1"/>
  <c r="C86" i="1"/>
  <c r="C19" i="1" s="1"/>
  <c r="B86" i="1"/>
  <c r="T83" i="1"/>
  <c r="S83" i="1"/>
  <c r="R83" i="1"/>
  <c r="Q83" i="1"/>
  <c r="P83" i="1"/>
  <c r="O83" i="1"/>
  <c r="N83" i="1"/>
  <c r="N16" i="1" s="1"/>
  <c r="M83" i="1"/>
  <c r="L83" i="1"/>
  <c r="K83" i="1"/>
  <c r="J83" i="1"/>
  <c r="I83" i="1"/>
  <c r="H83" i="1"/>
  <c r="G83" i="1"/>
  <c r="F83" i="1"/>
  <c r="F16" i="1" s="1"/>
  <c r="F15" i="1" s="1"/>
  <c r="E83" i="1"/>
  <c r="D83" i="1"/>
  <c r="C83" i="1"/>
  <c r="B83" i="1"/>
  <c r="T78" i="1"/>
  <c r="T76" i="1" s="1"/>
  <c r="S78" i="1"/>
  <c r="R78" i="1"/>
  <c r="R13" i="1" s="1"/>
  <c r="R12" i="1" s="1"/>
  <c r="Q78" i="1"/>
  <c r="P78" i="1"/>
  <c r="O78" i="1"/>
  <c r="N78" i="1"/>
  <c r="M78" i="1"/>
  <c r="L78" i="1"/>
  <c r="K78" i="1"/>
  <c r="J78" i="1"/>
  <c r="J13" i="1" s="1"/>
  <c r="J12" i="1" s="1"/>
  <c r="I78" i="1"/>
  <c r="H78" i="1"/>
  <c r="G78" i="1"/>
  <c r="F78" i="1"/>
  <c r="E78" i="1"/>
  <c r="D78" i="1"/>
  <c r="C78" i="1"/>
  <c r="B78" i="1"/>
  <c r="T69" i="1"/>
  <c r="S69" i="1"/>
  <c r="R69" i="1"/>
  <c r="Q69" i="1"/>
  <c r="P69" i="1"/>
  <c r="O69" i="1"/>
  <c r="N69" i="1"/>
  <c r="N57" i="1" s="1"/>
  <c r="M69" i="1"/>
  <c r="L69" i="1"/>
  <c r="K69" i="1"/>
  <c r="J69" i="1"/>
  <c r="I69" i="1"/>
  <c r="H69" i="1"/>
  <c r="G69" i="1"/>
  <c r="F69" i="1"/>
  <c r="E69" i="1"/>
  <c r="D69" i="1"/>
  <c r="C69" i="1"/>
  <c r="B69" i="1"/>
  <c r="T66" i="1"/>
  <c r="S66" i="1"/>
  <c r="R66" i="1"/>
  <c r="Q66" i="1"/>
  <c r="Q57" i="1" s="1"/>
  <c r="P66" i="1"/>
  <c r="O66" i="1"/>
  <c r="N66" i="1"/>
  <c r="M66" i="1"/>
  <c r="L66" i="1"/>
  <c r="K66" i="1"/>
  <c r="J66" i="1"/>
  <c r="I66" i="1"/>
  <c r="I57" i="1" s="1"/>
  <c r="H66" i="1"/>
  <c r="G66" i="1"/>
  <c r="F66" i="1"/>
  <c r="E66" i="1"/>
  <c r="D66" i="1"/>
  <c r="C66" i="1"/>
  <c r="B66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F57" i="1" s="1"/>
  <c r="E63" i="1"/>
  <c r="D63" i="1"/>
  <c r="C63" i="1"/>
  <c r="B63" i="1"/>
  <c r="T59" i="1"/>
  <c r="S59" i="1"/>
  <c r="R59" i="1"/>
  <c r="Q59" i="1"/>
  <c r="P59" i="1"/>
  <c r="O59" i="1"/>
  <c r="N59" i="1"/>
  <c r="M59" i="1"/>
  <c r="M57" i="1" s="1"/>
  <c r="L59" i="1"/>
  <c r="K59" i="1"/>
  <c r="K57" i="1" s="1"/>
  <c r="J59" i="1"/>
  <c r="I59" i="1"/>
  <c r="H59" i="1"/>
  <c r="G59" i="1"/>
  <c r="F59" i="1"/>
  <c r="E59" i="1"/>
  <c r="E57" i="1" s="1"/>
  <c r="D59" i="1"/>
  <c r="C59" i="1"/>
  <c r="B59" i="1"/>
  <c r="P57" i="1"/>
  <c r="H57" i="1"/>
  <c r="T47" i="1"/>
  <c r="S47" i="1"/>
  <c r="R47" i="1"/>
  <c r="Q47" i="1"/>
  <c r="P47" i="1"/>
  <c r="O47" i="1"/>
  <c r="N47" i="1"/>
  <c r="N23" i="1" s="1"/>
  <c r="N22" i="1" s="1"/>
  <c r="M47" i="1"/>
  <c r="L47" i="1"/>
  <c r="K47" i="1"/>
  <c r="J47" i="1"/>
  <c r="I47" i="1"/>
  <c r="H47" i="1"/>
  <c r="H23" i="1" s="1"/>
  <c r="H22" i="1" s="1"/>
  <c r="G47" i="1"/>
  <c r="F47" i="1"/>
  <c r="F23" i="1" s="1"/>
  <c r="F22" i="1" s="1"/>
  <c r="E47" i="1"/>
  <c r="D47" i="1"/>
  <c r="C47" i="1"/>
  <c r="B47" i="1"/>
  <c r="T43" i="1"/>
  <c r="S43" i="1"/>
  <c r="R43" i="1"/>
  <c r="Q43" i="1"/>
  <c r="Q21" i="1" s="1"/>
  <c r="P43" i="1"/>
  <c r="O43" i="1"/>
  <c r="N43" i="1"/>
  <c r="M43" i="1"/>
  <c r="L43" i="1"/>
  <c r="K43" i="1"/>
  <c r="K21" i="1" s="1"/>
  <c r="J43" i="1"/>
  <c r="I43" i="1"/>
  <c r="I21" i="1" s="1"/>
  <c r="H43" i="1"/>
  <c r="G43" i="1"/>
  <c r="F43" i="1"/>
  <c r="E43" i="1"/>
  <c r="D43" i="1"/>
  <c r="C43" i="1"/>
  <c r="C21" i="1" s="1"/>
  <c r="B43" i="1"/>
  <c r="T37" i="1"/>
  <c r="T20" i="1" s="1"/>
  <c r="S37" i="1"/>
  <c r="R37" i="1"/>
  <c r="Q37" i="1"/>
  <c r="P37" i="1"/>
  <c r="O37" i="1"/>
  <c r="N37" i="1"/>
  <c r="M37" i="1"/>
  <c r="L37" i="1"/>
  <c r="L20" i="1" s="1"/>
  <c r="K37" i="1"/>
  <c r="J37" i="1"/>
  <c r="I37" i="1"/>
  <c r="H37" i="1"/>
  <c r="G37" i="1"/>
  <c r="F37" i="1"/>
  <c r="E37" i="1"/>
  <c r="D37" i="1"/>
  <c r="D20" i="1" s="1"/>
  <c r="C37" i="1"/>
  <c r="B37" i="1"/>
  <c r="T31" i="1"/>
  <c r="S31" i="1"/>
  <c r="R31" i="1"/>
  <c r="Q31" i="1"/>
  <c r="P31" i="1"/>
  <c r="O31" i="1"/>
  <c r="O19" i="1" s="1"/>
  <c r="N31" i="1"/>
  <c r="M31" i="1"/>
  <c r="L31" i="1"/>
  <c r="K31" i="1"/>
  <c r="J31" i="1"/>
  <c r="I31" i="1"/>
  <c r="H31" i="1"/>
  <c r="G31" i="1"/>
  <c r="G19" i="1" s="1"/>
  <c r="F31" i="1"/>
  <c r="E31" i="1"/>
  <c r="D31" i="1"/>
  <c r="C31" i="1"/>
  <c r="B31" i="1"/>
  <c r="T29" i="1"/>
  <c r="S29" i="1"/>
  <c r="R29" i="1"/>
  <c r="R16" i="1" s="1"/>
  <c r="R15" i="1" s="1"/>
  <c r="Q29" i="1"/>
  <c r="Q16" i="1" s="1"/>
  <c r="Q15" i="1" s="1"/>
  <c r="P29" i="1"/>
  <c r="O29" i="1"/>
  <c r="N29" i="1"/>
  <c r="M29" i="1"/>
  <c r="L29" i="1"/>
  <c r="L16" i="1" s="1"/>
  <c r="K29" i="1"/>
  <c r="J29" i="1"/>
  <c r="J16" i="1" s="1"/>
  <c r="J15" i="1" s="1"/>
  <c r="I29" i="1"/>
  <c r="I16" i="1" s="1"/>
  <c r="I15" i="1" s="1"/>
  <c r="H29" i="1"/>
  <c r="H16" i="1" s="1"/>
  <c r="H15" i="1" s="1"/>
  <c r="G29" i="1"/>
  <c r="F29" i="1"/>
  <c r="E29" i="1"/>
  <c r="D29" i="1"/>
  <c r="D16" i="1" s="1"/>
  <c r="C29" i="1"/>
  <c r="B29" i="1"/>
  <c r="B16" i="1" s="1"/>
  <c r="B15" i="1" s="1"/>
  <c r="T27" i="1"/>
  <c r="S27" i="1"/>
  <c r="R27" i="1"/>
  <c r="Q27" i="1"/>
  <c r="P27" i="1"/>
  <c r="P25" i="1" s="1"/>
  <c r="O27" i="1"/>
  <c r="N27" i="1"/>
  <c r="M27" i="1"/>
  <c r="M25" i="1" s="1"/>
  <c r="L27" i="1"/>
  <c r="K27" i="1"/>
  <c r="J27" i="1"/>
  <c r="I27" i="1"/>
  <c r="H27" i="1"/>
  <c r="G27" i="1"/>
  <c r="F27" i="1"/>
  <c r="E27" i="1"/>
  <c r="E25" i="1" s="1"/>
  <c r="D27" i="1"/>
  <c r="C27" i="1"/>
  <c r="B27" i="1"/>
  <c r="R23" i="1"/>
  <c r="R22" i="1" s="1"/>
  <c r="P23" i="1"/>
  <c r="P22" i="1" s="1"/>
  <c r="B23" i="1"/>
  <c r="B22" i="1" s="1"/>
  <c r="T21" i="1"/>
  <c r="S21" i="1"/>
  <c r="S17" i="1"/>
  <c r="R17" i="1"/>
  <c r="Q17" i="1"/>
  <c r="P17" i="1"/>
  <c r="O17" i="1"/>
  <c r="N17" i="1"/>
  <c r="M17" i="1"/>
  <c r="J17" i="1"/>
  <c r="I17" i="1"/>
  <c r="H17" i="1"/>
  <c r="G17" i="1"/>
  <c r="F17" i="1"/>
  <c r="E17" i="1"/>
  <c r="B17" i="1"/>
  <c r="T16" i="1"/>
  <c r="P16" i="1"/>
  <c r="P15" i="1" s="1"/>
  <c r="M16" i="1"/>
  <c r="E16" i="1"/>
  <c r="E15" i="1" s="1"/>
  <c r="T14" i="1"/>
  <c r="S14" i="1"/>
  <c r="R14" i="1"/>
  <c r="P14" i="1"/>
  <c r="O14" i="1"/>
  <c r="L14" i="1"/>
  <c r="K14" i="1"/>
  <c r="J14" i="1"/>
  <c r="H14" i="1"/>
  <c r="G14" i="1"/>
  <c r="D14" i="1"/>
  <c r="C14" i="1"/>
  <c r="B14" i="1"/>
  <c r="S13" i="1"/>
  <c r="M13" i="1"/>
  <c r="K13" i="1"/>
  <c r="E13" i="1"/>
  <c r="C13" i="1"/>
  <c r="C12" i="1" s="1"/>
  <c r="G145" i="1" l="1"/>
  <c r="O145" i="1"/>
  <c r="D145" i="1"/>
  <c r="L145" i="1"/>
  <c r="T145" i="1"/>
  <c r="H145" i="1"/>
  <c r="E145" i="1"/>
  <c r="H25" i="1"/>
  <c r="B19" i="1"/>
  <c r="J19" i="1"/>
  <c r="R19" i="1"/>
  <c r="G20" i="1"/>
  <c r="O20" i="1"/>
  <c r="D21" i="1"/>
  <c r="L21" i="1"/>
  <c r="I23" i="1"/>
  <c r="I22" i="1" s="1"/>
  <c r="Q23" i="1"/>
  <c r="Q22" i="1" s="1"/>
  <c r="K12" i="1"/>
  <c r="C57" i="1"/>
  <c r="S57" i="1"/>
  <c r="D106" i="1"/>
  <c r="L13" i="1"/>
  <c r="L12" i="1" s="1"/>
  <c r="T106" i="1"/>
  <c r="M12" i="1"/>
  <c r="D19" i="1"/>
  <c r="T19" i="1"/>
  <c r="Q20" i="1"/>
  <c r="C25" i="1"/>
  <c r="K25" i="1"/>
  <c r="S25" i="1"/>
  <c r="N21" i="1"/>
  <c r="M15" i="1"/>
  <c r="I76" i="1"/>
  <c r="Q76" i="1"/>
  <c r="N15" i="1"/>
  <c r="B128" i="1"/>
  <c r="J128" i="1"/>
  <c r="D18" i="1"/>
  <c r="T18" i="1"/>
  <c r="D13" i="1"/>
  <c r="D12" i="1" s="1"/>
  <c r="K17" i="1"/>
  <c r="I19" i="1"/>
  <c r="Q19" i="1"/>
  <c r="Q18" i="1" s="1"/>
  <c r="F20" i="1"/>
  <c r="N20" i="1"/>
  <c r="C17" i="1"/>
  <c r="I128" i="1"/>
  <c r="Q128" i="1"/>
  <c r="F128" i="1"/>
  <c r="N128" i="1"/>
  <c r="C20" i="1"/>
  <c r="C18" i="1" s="1"/>
  <c r="K20" i="1"/>
  <c r="K18" i="1" s="1"/>
  <c r="S20" i="1"/>
  <c r="S18" i="1" s="1"/>
  <c r="H128" i="1"/>
  <c r="P128" i="1"/>
  <c r="E23" i="1"/>
  <c r="E22" i="1" s="1"/>
  <c r="M23" i="1"/>
  <c r="M22" i="1" s="1"/>
  <c r="B57" i="1"/>
  <c r="J57" i="1"/>
  <c r="R57" i="1"/>
  <c r="G21" i="1"/>
  <c r="G18" i="1" s="1"/>
  <c r="O21" i="1"/>
  <c r="O18" i="1" s="1"/>
  <c r="D57" i="1"/>
  <c r="L57" i="1"/>
  <c r="T57" i="1"/>
  <c r="L106" i="1"/>
  <c r="T13" i="1"/>
  <c r="T12" i="1" s="1"/>
  <c r="S12" i="1"/>
  <c r="B25" i="1"/>
  <c r="J25" i="1"/>
  <c r="R25" i="1"/>
  <c r="G25" i="1"/>
  <c r="O25" i="1"/>
  <c r="D25" i="1"/>
  <c r="L25" i="1"/>
  <c r="T25" i="1"/>
  <c r="I25" i="1"/>
  <c r="Q25" i="1"/>
  <c r="F25" i="1"/>
  <c r="N25" i="1"/>
  <c r="F76" i="1"/>
  <c r="N76" i="1"/>
  <c r="C16" i="1"/>
  <c r="K16" i="1"/>
  <c r="K15" i="1" s="1"/>
  <c r="S16" i="1"/>
  <c r="S15" i="1" s="1"/>
  <c r="H19" i="1"/>
  <c r="P19" i="1"/>
  <c r="E76" i="1"/>
  <c r="M76" i="1"/>
  <c r="B21" i="1"/>
  <c r="J21" i="1"/>
  <c r="R21" i="1"/>
  <c r="G76" i="1"/>
  <c r="O76" i="1"/>
  <c r="I106" i="1"/>
  <c r="Q106" i="1"/>
  <c r="C106" i="1"/>
  <c r="K106" i="1"/>
  <c r="S106" i="1"/>
  <c r="H106" i="1"/>
  <c r="P106" i="1"/>
  <c r="E106" i="1"/>
  <c r="M106" i="1"/>
  <c r="B106" i="1"/>
  <c r="J106" i="1"/>
  <c r="R106" i="1"/>
  <c r="G106" i="1"/>
  <c r="O106" i="1"/>
  <c r="L19" i="1"/>
  <c r="I20" i="1"/>
  <c r="G23" i="1"/>
  <c r="G22" i="1" s="1"/>
  <c r="O23" i="1"/>
  <c r="O22" i="1" s="1"/>
  <c r="G57" i="1"/>
  <c r="O57" i="1"/>
  <c r="H76" i="1"/>
  <c r="P76" i="1"/>
  <c r="C128" i="1"/>
  <c r="K128" i="1"/>
  <c r="S128" i="1"/>
  <c r="I145" i="1"/>
  <c r="Q145" i="1"/>
  <c r="G13" i="1"/>
  <c r="G12" i="1" s="1"/>
  <c r="O13" i="1"/>
  <c r="O12" i="1" s="1"/>
  <c r="E19" i="1"/>
  <c r="M19" i="1"/>
  <c r="B20" i="1"/>
  <c r="B18" i="1" s="1"/>
  <c r="J20" i="1"/>
  <c r="J18" i="1" s="1"/>
  <c r="J10" i="1" s="1"/>
  <c r="R20" i="1"/>
  <c r="R18" i="1" s="1"/>
  <c r="R10" i="1" s="1"/>
  <c r="B76" i="1"/>
  <c r="J76" i="1"/>
  <c r="R76" i="1"/>
  <c r="E128" i="1"/>
  <c r="M128" i="1"/>
  <c r="G16" i="1"/>
  <c r="G15" i="1" s="1"/>
  <c r="O16" i="1"/>
  <c r="O15" i="1" s="1"/>
  <c r="D17" i="1"/>
  <c r="D15" i="1" s="1"/>
  <c r="L17" i="1"/>
  <c r="L15" i="1" s="1"/>
  <c r="T17" i="1"/>
  <c r="T15" i="1" s="1"/>
  <c r="F19" i="1"/>
  <c r="F18" i="1" s="1"/>
  <c r="F10" i="1" s="1"/>
  <c r="N19" i="1"/>
  <c r="H21" i="1"/>
  <c r="P21" i="1"/>
  <c r="C76" i="1"/>
  <c r="K76" i="1"/>
  <c r="S76" i="1"/>
  <c r="F106" i="1"/>
  <c r="N106" i="1"/>
  <c r="I13" i="1"/>
  <c r="I12" i="1" s="1"/>
  <c r="Q13" i="1"/>
  <c r="Q12" i="1" s="1"/>
  <c r="C23" i="1"/>
  <c r="C22" i="1" s="1"/>
  <c r="K23" i="1"/>
  <c r="K22" i="1" s="1"/>
  <c r="K10" i="1" s="1"/>
  <c r="S23" i="1"/>
  <c r="S22" i="1" s="1"/>
  <c r="B13" i="1"/>
  <c r="B12" i="1" s="1"/>
  <c r="E20" i="1"/>
  <c r="M20" i="1"/>
  <c r="D23" i="1"/>
  <c r="D22" i="1" s="1"/>
  <c r="L23" i="1"/>
  <c r="L22" i="1" s="1"/>
  <c r="T23" i="1"/>
  <c r="T22" i="1" s="1"/>
  <c r="F145" i="1"/>
  <c r="N145" i="1"/>
  <c r="C10" i="1" l="1"/>
  <c r="P18" i="1"/>
  <c r="P10" i="1" s="1"/>
  <c r="L18" i="1"/>
  <c r="C15" i="1"/>
  <c r="L10" i="1"/>
  <c r="S10" i="1"/>
  <c r="D10" i="1"/>
  <c r="I18" i="1"/>
  <c r="I10" i="1" s="1"/>
  <c r="Q10" i="1"/>
  <c r="H18" i="1"/>
  <c r="H10" i="1" s="1"/>
  <c r="N18" i="1"/>
  <c r="N10" i="1" s="1"/>
  <c r="O10" i="1"/>
  <c r="M18" i="1"/>
  <c r="M10" i="1" s="1"/>
  <c r="E18" i="1"/>
  <c r="E10" i="1" s="1"/>
  <c r="T10" i="1"/>
  <c r="G10" i="1"/>
  <c r="B10" i="1"/>
</calcChain>
</file>

<file path=xl/sharedStrings.xml><?xml version="1.0" encoding="utf-8"?>
<sst xmlns="http://schemas.openxmlformats.org/spreadsheetml/2006/main" count="137" uniqueCount="108">
  <si>
    <t>UNIVERSIDAD TECNOLÓGICA DE PANAMÁ</t>
  </si>
  <si>
    <t>DIRECCIÓN GENERAL DE PLANIFICACIÓN UNIVERSITARIA</t>
  </si>
  <si>
    <t>DEPARTAMENTO DE ESTADÍSTICA E INDICADORES</t>
  </si>
  <si>
    <t>MATRÍCULA DEL CENTRO REGIONAL DE VERAGUAS, SEGÚN FACULTAD Y CARRERA/PROGRAMA:</t>
  </si>
  <si>
    <t xml:space="preserve"> AÑOS 2005-2023 </t>
  </si>
  <si>
    <t>Facultad y Carrera/Programa</t>
  </si>
  <si>
    <t>TOTAL</t>
  </si>
  <si>
    <t>Total de Maestría</t>
  </si>
  <si>
    <t xml:space="preserve">      Maestría</t>
  </si>
  <si>
    <t xml:space="preserve">      Maestría y Postgrado</t>
  </si>
  <si>
    <t>Total de Postgrado</t>
  </si>
  <si>
    <t xml:space="preserve">      Postgrado </t>
  </si>
  <si>
    <t xml:space="preserve">      Profesorado</t>
  </si>
  <si>
    <t>Total de Licenciatura</t>
  </si>
  <si>
    <t xml:space="preserve">      Licenciatura en Ingeniería</t>
  </si>
  <si>
    <t xml:space="preserve">      Licenciatura </t>
  </si>
  <si>
    <t xml:space="preserve">      Licenciatura en Tecnología</t>
  </si>
  <si>
    <t>Total de Técnico</t>
  </si>
  <si>
    <t xml:space="preserve">      Técnico en Ingeniería </t>
  </si>
  <si>
    <t>FACULTAD DE INGENIERÍA CIVIL</t>
  </si>
  <si>
    <t xml:space="preserve"> </t>
  </si>
  <si>
    <t>Maestría en</t>
  </si>
  <si>
    <t xml:space="preserve">     Administración de Proyectos de Construcción</t>
  </si>
  <si>
    <t>Postgrado en</t>
  </si>
  <si>
    <t xml:space="preserve">      Administración de Proyectos de Construcción</t>
  </si>
  <si>
    <t>Licenciatura en Ingeniería</t>
  </si>
  <si>
    <r>
      <t xml:space="preserve">     </t>
    </r>
    <r>
      <rPr>
        <sz val="11"/>
        <rFont val="Calibri"/>
        <family val="2"/>
        <scheme val="minor"/>
      </rPr>
      <t>Ambiental</t>
    </r>
  </si>
  <si>
    <r>
      <t xml:space="preserve">     </t>
    </r>
    <r>
      <rPr>
        <sz val="11"/>
        <rFont val="Calibri"/>
        <family val="2"/>
        <scheme val="minor"/>
      </rPr>
      <t>Civil</t>
    </r>
  </si>
  <si>
    <t xml:space="preserve">     Geológica</t>
  </si>
  <si>
    <t xml:space="preserve">     Geomática</t>
  </si>
  <si>
    <r>
      <t xml:space="preserve">     </t>
    </r>
    <r>
      <rPr>
        <sz val="11"/>
        <rFont val="Calibri"/>
        <family val="2"/>
        <scheme val="minor"/>
      </rPr>
      <t>Marítima Portuaria</t>
    </r>
  </si>
  <si>
    <t>Licenciatura en</t>
  </si>
  <si>
    <t xml:space="preserve">     Dibujo Automatizado</t>
  </si>
  <si>
    <t xml:space="preserve">     Edificaciones</t>
  </si>
  <si>
    <t xml:space="preserve">     Operaciones Marítimas y Portuarias</t>
  </si>
  <si>
    <t xml:space="preserve">     Saneamiento y Ambiente</t>
  </si>
  <si>
    <t xml:space="preserve">     Topografía</t>
  </si>
  <si>
    <t>Licenciatura en Tecnología</t>
  </si>
  <si>
    <t xml:space="preserve">     de Edificaciones</t>
  </si>
  <si>
    <t xml:space="preserve">     de Riego y Drenaje</t>
  </si>
  <si>
    <t xml:space="preserve">     Sanitaria y Ambiental</t>
  </si>
  <si>
    <t>Técnico en Ingeniería con esp. en</t>
  </si>
  <si>
    <t xml:space="preserve"> AÑOS 2005-2023 (Continuación)</t>
  </si>
  <si>
    <t>FACULTAD DE INGENIERÍA ELÉCTRICA</t>
  </si>
  <si>
    <r>
      <t xml:space="preserve">     </t>
    </r>
    <r>
      <rPr>
        <sz val="11"/>
        <rFont val="Calibri"/>
        <family val="2"/>
        <scheme val="minor"/>
      </rPr>
      <t>Eléctrica y Electrónica</t>
    </r>
  </si>
  <si>
    <r>
      <t xml:space="preserve">     </t>
    </r>
    <r>
      <rPr>
        <sz val="11"/>
        <rFont val="Calibri"/>
        <family val="2"/>
        <scheme val="minor"/>
      </rPr>
      <t>Electromecánica</t>
    </r>
  </si>
  <si>
    <r>
      <t xml:space="preserve">    </t>
    </r>
    <r>
      <rPr>
        <sz val="11"/>
        <rFont val="Calibri"/>
        <family val="2"/>
        <scheme val="minor"/>
      </rPr>
      <t xml:space="preserve"> Electrónica y Telecomunicaciones</t>
    </r>
  </si>
  <si>
    <t xml:space="preserve">Licenciatura en </t>
  </si>
  <si>
    <t xml:space="preserve">     Electrónica y Sistemas de Comunicación</t>
  </si>
  <si>
    <t xml:space="preserve">     Sistemas Eléctricos y Automatización</t>
  </si>
  <si>
    <t xml:space="preserve">     Eléctrica  </t>
  </si>
  <si>
    <t xml:space="preserve">     Electrónica  </t>
  </si>
  <si>
    <t xml:space="preserve">Técnico en Ingeniería con esp. en </t>
  </si>
  <si>
    <t xml:space="preserve">    Electricidad  </t>
  </si>
  <si>
    <t xml:space="preserve">    Electrónica </t>
  </si>
  <si>
    <t xml:space="preserve">    Sistemas Eléctricos</t>
  </si>
  <si>
    <t xml:space="preserve">    Telecomunicaciones</t>
  </si>
  <si>
    <t>FACULTAD DE INGENIERÍA INDUSTRIAL</t>
  </si>
  <si>
    <t xml:space="preserve">     Gestión de Proyectos con esp. en Evaluación</t>
  </si>
  <si>
    <t xml:space="preserve">     Sistemas Logísticos y Operaciones con esp. Centros de Distribución</t>
  </si>
  <si>
    <t xml:space="preserve">     Sistemas Logísticos y Operaciones con esp. en Planificación de la Demanda</t>
  </si>
  <si>
    <t xml:space="preserve">     Dirección de Negocios con esp. en Mercadeo Estratégico</t>
  </si>
  <si>
    <t xml:space="preserve"> Postgrado en</t>
  </si>
  <si>
    <t xml:space="preserve">     Alta Gerencia</t>
  </si>
  <si>
    <t xml:space="preserve">     Formulación, Evaluación y Gestión de Proyectos de Inversión</t>
  </si>
  <si>
    <t xml:space="preserve">     Industrial</t>
  </si>
  <si>
    <t xml:space="preserve">     Mecánica Industrial</t>
  </si>
  <si>
    <t xml:space="preserve">     Gestión Administrativa</t>
  </si>
  <si>
    <t xml:space="preserve">     Gestión de la Producción Industrial</t>
  </si>
  <si>
    <t xml:space="preserve">     Logística y Transporte Multimodal</t>
  </si>
  <si>
    <t xml:space="preserve">     Mercadeo y Comercio Internacional </t>
  </si>
  <si>
    <t xml:space="preserve">     Mercadeo y Negocios Internacionales </t>
  </si>
  <si>
    <t xml:space="preserve">Licenciatura en Tecnología </t>
  </si>
  <si>
    <t xml:space="preserve">     Administrativa</t>
  </si>
  <si>
    <t xml:space="preserve">     Administración</t>
  </si>
  <si>
    <t xml:space="preserve"> AÑOS 2005-2023 (Conclusión)</t>
  </si>
  <si>
    <t>FACULTAD DE INGENIERÍA MECÁNICA</t>
  </si>
  <si>
    <t xml:space="preserve">     Ingeniería de Planta</t>
  </si>
  <si>
    <t xml:space="preserve">     Mantenimiento de Planta</t>
  </si>
  <si>
    <t>Maestría y Postgrado en</t>
  </si>
  <si>
    <t xml:space="preserve">     Energías Renovables y Ambiente</t>
  </si>
  <si>
    <t xml:space="preserve">     Aeronáutica</t>
  </si>
  <si>
    <t xml:space="preserve">     de Energía y Ambiente</t>
  </si>
  <si>
    <t xml:space="preserve">     de Mantenimiento</t>
  </si>
  <si>
    <t xml:space="preserve">     Mecánica</t>
  </si>
  <si>
    <t xml:space="preserve">     Naval</t>
  </si>
  <si>
    <t xml:space="preserve">     Mecánica con esp. en Mecánica Industrial</t>
  </si>
  <si>
    <t xml:space="preserve">FACULTAD DE INGENIERÍA DE SISTEMAS COMPUTACIONALES </t>
  </si>
  <si>
    <t xml:space="preserve">      Ciencias Computacionales</t>
  </si>
  <si>
    <t>Licenciatura en Ingeniería de</t>
  </si>
  <si>
    <t xml:space="preserve">      Sistemas y Computación</t>
  </si>
  <si>
    <t xml:space="preserve">     Ciberseguridad</t>
  </si>
  <si>
    <t xml:space="preserve">     Desarrollo de Software (1)</t>
  </si>
  <si>
    <t xml:space="preserve">     Desarrollo y Gestión de Software </t>
  </si>
  <si>
    <t xml:space="preserve">     Informática Aplicada a la Educación</t>
  </si>
  <si>
    <t xml:space="preserve">     Redes Informáticas</t>
  </si>
  <si>
    <t>Licenciatura en Tecnología de</t>
  </si>
  <si>
    <t xml:space="preserve">     Programación y Análisis de Sistemas</t>
  </si>
  <si>
    <t>Técnico en Ingeniería con. esp en</t>
  </si>
  <si>
    <t>FACULTAD DE CIENCIAS Y TECNOLOGÍA</t>
  </si>
  <si>
    <t xml:space="preserve">     Ciencias Física</t>
  </si>
  <si>
    <t xml:space="preserve">     Ingeniería en Matemática</t>
  </si>
  <si>
    <t>Profesorado en</t>
  </si>
  <si>
    <t xml:space="preserve">       Educación Media y Pre-Media en Ciencias y Tecnol. con esp. en (Área de Estudios)</t>
  </si>
  <si>
    <t xml:space="preserve">     en Ingeniería de Alimentos</t>
  </si>
  <si>
    <t xml:space="preserve">     Comunicación Ejecutiva Bilingüe</t>
  </si>
  <si>
    <t xml:space="preserve">(1) Carrera en transición </t>
  </si>
  <si>
    <t xml:space="preserve">Fuente: Sistema de Matrícula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</si>
</sst>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ourier New"/>
      <family val="3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0" borderId="0"/>
    <xf numFmtId="0" fontId="8" fillId="0" borderId="0" applyNumberFormat="0" applyFill="0" applyBorder="0" applyAlignment="0" applyProtection="0"/>
    <xf numFmtId="0" fontId="9" fillId="0" borderId="0"/>
  </cellStyleXfs>
  <cellXfs count="68">
    <xf numFmtId="0" fontId="0" fillId="0" borderId="0" xfId="0"/>
    <xf numFmtId="164" fontId="6" fillId="0" borderId="0" xfId="1" applyFont="1"/>
    <xf numFmtId="164" fontId="7" fillId="0" borderId="0" xfId="1" applyFont="1"/>
    <xf numFmtId="0" fontId="8" fillId="0" borderId="0" xfId="2" applyBorder="1"/>
    <xf numFmtId="0" fontId="6" fillId="0" borderId="0" xfId="3" applyFont="1"/>
    <xf numFmtId="164" fontId="10" fillId="2" borderId="1" xfId="1" applyFont="1" applyFill="1" applyBorder="1" applyAlignment="1">
      <alignment horizontal="center" vertical="center"/>
    </xf>
    <xf numFmtId="1" fontId="10" fillId="2" borderId="2" xfId="1" applyNumberFormat="1" applyFont="1" applyFill="1" applyBorder="1" applyAlignment="1">
      <alignment horizontal="center" vertical="center"/>
    </xf>
    <xf numFmtId="1" fontId="10" fillId="2" borderId="2" xfId="1" applyNumberFormat="1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6" fillId="0" borderId="4" xfId="3" applyFont="1" applyBorder="1"/>
    <xf numFmtId="0" fontId="6" fillId="0" borderId="5" xfId="3" applyFont="1" applyBorder="1"/>
    <xf numFmtId="0" fontId="11" fillId="3" borderId="0" xfId="3" applyFont="1" applyFill="1" applyAlignment="1">
      <alignment horizontal="center" vertical="center"/>
    </xf>
    <xf numFmtId="3" fontId="11" fillId="3" borderId="4" xfId="3" applyNumberFormat="1" applyFont="1" applyFill="1" applyBorder="1" applyAlignment="1">
      <alignment vertical="center"/>
    </xf>
    <xf numFmtId="3" fontId="11" fillId="3" borderId="5" xfId="3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164" fontId="12" fillId="0" borderId="0" xfId="1" applyFont="1"/>
    <xf numFmtId="3" fontId="11" fillId="0" borderId="4" xfId="1" applyNumberFormat="1" applyFont="1" applyBorder="1"/>
    <xf numFmtId="3" fontId="6" fillId="0" borderId="4" xfId="3" applyNumberFormat="1" applyFont="1" applyBorder="1"/>
    <xf numFmtId="3" fontId="6" fillId="0" borderId="5" xfId="3" applyNumberFormat="1" applyFont="1" applyBorder="1"/>
    <xf numFmtId="164" fontId="11" fillId="0" borderId="0" xfId="1" applyFont="1"/>
    <xf numFmtId="3" fontId="11" fillId="0" borderId="5" xfId="1" applyNumberFormat="1" applyFont="1" applyBorder="1"/>
    <xf numFmtId="164" fontId="13" fillId="0" borderId="0" xfId="1" applyFont="1"/>
    <xf numFmtId="3" fontId="6" fillId="0" borderId="4" xfId="1" applyNumberFormat="1" applyFont="1" applyBorder="1"/>
    <xf numFmtId="3" fontId="3" fillId="0" borderId="4" xfId="1" applyNumberFormat="1" applyFont="1" applyBorder="1"/>
    <xf numFmtId="3" fontId="6" fillId="0" borderId="5" xfId="1" applyNumberFormat="1" applyFont="1" applyBorder="1"/>
    <xf numFmtId="164" fontId="13" fillId="0" borderId="6" xfId="1" applyFont="1" applyBorder="1"/>
    <xf numFmtId="164" fontId="12" fillId="0" borderId="0" xfId="1" applyFont="1" applyAlignment="1">
      <alignment horizontal="left"/>
    </xf>
    <xf numFmtId="164" fontId="13" fillId="0" borderId="0" xfId="1" applyFont="1" applyAlignment="1">
      <alignment horizontal="left"/>
    </xf>
    <xf numFmtId="164" fontId="11" fillId="0" borderId="4" xfId="1" applyFont="1" applyBorder="1"/>
    <xf numFmtId="164" fontId="11" fillId="0" borderId="5" xfId="1" applyFont="1" applyBorder="1"/>
    <xf numFmtId="0" fontId="2" fillId="4" borderId="0" xfId="3" applyFont="1" applyFill="1" applyAlignment="1">
      <alignment vertical="center"/>
    </xf>
    <xf numFmtId="0" fontId="2" fillId="4" borderId="4" xfId="3" applyFont="1" applyFill="1" applyBorder="1" applyAlignment="1">
      <alignment vertical="center"/>
    </xf>
    <xf numFmtId="0" fontId="2" fillId="4" borderId="5" xfId="3" applyFont="1" applyFill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11" fillId="0" borderId="5" xfId="3" applyFont="1" applyBorder="1" applyAlignment="1">
      <alignment vertical="center"/>
    </xf>
    <xf numFmtId="0" fontId="11" fillId="0" borderId="0" xfId="3" applyFont="1"/>
    <xf numFmtId="0" fontId="11" fillId="0" borderId="4" xfId="3" applyFont="1" applyBorder="1"/>
    <xf numFmtId="0" fontId="11" fillId="0" borderId="5" xfId="3" applyFont="1" applyBorder="1"/>
    <xf numFmtId="0" fontId="0" fillId="0" borderId="4" xfId="0" applyBorder="1"/>
    <xf numFmtId="0" fontId="1" fillId="0" borderId="4" xfId="0" applyFont="1" applyBorder="1"/>
    <xf numFmtId="0" fontId="2" fillId="5" borderId="1" xfId="3" applyFont="1" applyFill="1" applyBorder="1" applyAlignment="1">
      <alignment vertical="center"/>
    </xf>
    <xf numFmtId="0" fontId="2" fillId="5" borderId="2" xfId="3" applyFont="1" applyFill="1" applyBorder="1" applyAlignment="1">
      <alignment vertical="center"/>
    </xf>
    <xf numFmtId="0" fontId="2" fillId="5" borderId="3" xfId="3" applyFont="1" applyFill="1" applyBorder="1" applyAlignment="1">
      <alignment vertical="center"/>
    </xf>
    <xf numFmtId="0" fontId="11" fillId="6" borderId="0" xfId="3" applyFont="1" applyFill="1" applyAlignment="1">
      <alignment vertical="center"/>
    </xf>
    <xf numFmtId="0" fontId="11" fillId="6" borderId="4" xfId="3" applyFont="1" applyFill="1" applyBorder="1" applyAlignment="1">
      <alignment vertical="center"/>
    </xf>
    <xf numFmtId="0" fontId="11" fillId="6" borderId="5" xfId="3" applyFont="1" applyFill="1" applyBorder="1" applyAlignment="1">
      <alignment vertical="center"/>
    </xf>
    <xf numFmtId="0" fontId="2" fillId="7" borderId="0" xfId="3" applyFont="1" applyFill="1" applyAlignment="1">
      <alignment vertical="center"/>
    </xf>
    <xf numFmtId="0" fontId="2" fillId="7" borderId="4" xfId="3" applyFont="1" applyFill="1" applyBorder="1" applyAlignment="1">
      <alignment vertical="center"/>
    </xf>
    <xf numFmtId="0" fontId="2" fillId="7" borderId="5" xfId="3" applyFont="1" applyFill="1" applyBorder="1" applyAlignment="1">
      <alignment vertical="center"/>
    </xf>
    <xf numFmtId="0" fontId="11" fillId="0" borderId="0" xfId="3" applyFont="1" applyAlignment="1">
      <alignment horizontal="left"/>
    </xf>
    <xf numFmtId="0" fontId="2" fillId="8" borderId="0" xfId="3" applyFont="1" applyFill="1" applyAlignment="1">
      <alignment vertical="center"/>
    </xf>
    <xf numFmtId="0" fontId="2" fillId="8" borderId="4" xfId="3" applyFont="1" applyFill="1" applyBorder="1" applyAlignment="1">
      <alignment vertical="center"/>
    </xf>
    <xf numFmtId="0" fontId="2" fillId="8" borderId="5" xfId="3" applyFont="1" applyFill="1" applyBorder="1" applyAlignment="1">
      <alignment vertical="center"/>
    </xf>
    <xf numFmtId="0" fontId="2" fillId="9" borderId="0" xfId="3" applyFont="1" applyFill="1" applyAlignment="1">
      <alignment vertical="center"/>
    </xf>
    <xf numFmtId="0" fontId="2" fillId="9" borderId="4" xfId="3" applyFont="1" applyFill="1" applyBorder="1" applyAlignment="1">
      <alignment vertical="center"/>
    </xf>
    <xf numFmtId="0" fontId="2" fillId="9" borderId="5" xfId="3" applyFont="1" applyFill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11" fillId="0" borderId="0" xfId="0" applyFont="1"/>
    <xf numFmtId="0" fontId="6" fillId="0" borderId="7" xfId="3" applyFont="1" applyBorder="1"/>
    <xf numFmtId="0" fontId="6" fillId="0" borderId="8" xfId="3" applyFont="1" applyBorder="1"/>
    <xf numFmtId="0" fontId="6" fillId="0" borderId="9" xfId="3" applyFont="1" applyBorder="1"/>
    <xf numFmtId="164" fontId="14" fillId="0" borderId="0" xfId="1" applyFont="1"/>
    <xf numFmtId="164" fontId="5" fillId="0" borderId="0" xfId="1" applyFont="1" applyAlignment="1">
      <alignment horizontal="center" vertical="center" wrapText="1"/>
    </xf>
    <xf numFmtId="164" fontId="5" fillId="0" borderId="0" xfId="1" applyFont="1" applyAlignment="1">
      <alignment horizontal="center"/>
    </xf>
    <xf numFmtId="164" fontId="10" fillId="2" borderId="1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 xr:uid="{1DB8E539-F3CC-48EA-B5EB-19E1C5D93A2E}"/>
    <cellStyle name="Normal 3" xfId="3" xr:uid="{B30E2C80-AE20-48E2-B8CA-9C2426E7D9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8629C-C6F9-4E72-927F-FF0D56222533}">
  <sheetPr>
    <tabColor rgb="FFFFC000"/>
  </sheetPr>
  <dimension ref="A1:T157"/>
  <sheetViews>
    <sheetView showGridLines="0" showZeros="0" tabSelected="1" view="pageBreakPreview" zoomScaleNormal="100" zoomScaleSheetLayoutView="100" workbookViewId="0">
      <pane xSplit="1" topLeftCell="B1" activePane="topRight" state="frozen"/>
      <selection activeCell="A142" sqref="A142"/>
      <selection pane="topRight" activeCell="A104" sqref="A104:T104"/>
    </sheetView>
  </sheetViews>
  <sheetFormatPr baseColWidth="10" defaultColWidth="11.42578125" defaultRowHeight="17.100000000000001" customHeight="1" x14ac:dyDescent="0.25"/>
  <cols>
    <col min="1" max="1" width="88.28515625" style="4" bestFit="1" customWidth="1"/>
    <col min="2" max="9" width="5.85546875" style="4" customWidth="1"/>
    <col min="10" max="16" width="6.140625" style="4" bestFit="1" customWidth="1"/>
    <col min="17" max="17" width="6.140625" style="4" customWidth="1"/>
    <col min="18" max="18" width="6.140625" style="4" bestFit="1" customWidth="1"/>
    <col min="19" max="20" width="6.140625" style="4" customWidth="1"/>
    <col min="21" max="16384" width="11.42578125" style="4"/>
  </cols>
  <sheetData>
    <row r="1" spans="1:20" s="1" customFormat="1" ht="17.100000000000001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" customFormat="1" ht="17.100000000000001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1" customFormat="1" ht="17.100000000000001" customHeight="1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1" customFormat="1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7.100000000000001" customHeight="1" x14ac:dyDescent="0.25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1" customFormat="1" ht="17.100000000000001" customHeight="1" x14ac:dyDescent="0.2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12" customHeight="1" x14ac:dyDescent="0.25">
      <c r="A7" s="3"/>
    </row>
    <row r="8" spans="1:20" s="9" customFormat="1" ht="17.100000000000001" customHeight="1" x14ac:dyDescent="0.25">
      <c r="A8" s="67" t="s">
        <v>5</v>
      </c>
      <c r="B8" s="6">
        <v>2005</v>
      </c>
      <c r="C8" s="6">
        <v>2006</v>
      </c>
      <c r="D8" s="6">
        <v>2007</v>
      </c>
      <c r="E8" s="7">
        <v>2008</v>
      </c>
      <c r="F8" s="6">
        <v>2009</v>
      </c>
      <c r="G8" s="7">
        <v>2010</v>
      </c>
      <c r="H8" s="6">
        <v>2011</v>
      </c>
      <c r="I8" s="6">
        <v>2012</v>
      </c>
      <c r="J8" s="6">
        <v>2013</v>
      </c>
      <c r="K8" s="6">
        <v>2014</v>
      </c>
      <c r="L8" s="6">
        <v>2015</v>
      </c>
      <c r="M8" s="7">
        <v>2016</v>
      </c>
      <c r="N8" s="6">
        <v>2017</v>
      </c>
      <c r="O8" s="6">
        <v>2018</v>
      </c>
      <c r="P8" s="6">
        <v>2019</v>
      </c>
      <c r="Q8" s="6">
        <v>2020</v>
      </c>
      <c r="R8" s="6">
        <v>2021</v>
      </c>
      <c r="S8" s="6">
        <v>2022</v>
      </c>
      <c r="T8" s="8">
        <v>2023</v>
      </c>
    </row>
    <row r="9" spans="1:20" ht="9.7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5" customFormat="1" ht="17.100000000000001" customHeight="1" x14ac:dyDescent="0.25">
      <c r="A10" s="12" t="s">
        <v>6</v>
      </c>
      <c r="B10" s="13">
        <f t="shared" ref="B10:T10" si="0">+B12+B15+B18+B22</f>
        <v>866</v>
      </c>
      <c r="C10" s="13">
        <f t="shared" si="0"/>
        <v>728</v>
      </c>
      <c r="D10" s="13">
        <f t="shared" si="0"/>
        <v>646</v>
      </c>
      <c r="E10" s="13">
        <f t="shared" si="0"/>
        <v>694</v>
      </c>
      <c r="F10" s="13">
        <f t="shared" si="0"/>
        <v>758</v>
      </c>
      <c r="G10" s="13">
        <f t="shared" si="0"/>
        <v>846</v>
      </c>
      <c r="H10" s="13">
        <f t="shared" si="0"/>
        <v>930</v>
      </c>
      <c r="I10" s="13">
        <f t="shared" si="0"/>
        <v>962</v>
      </c>
      <c r="J10" s="13">
        <f t="shared" si="0"/>
        <v>1092</v>
      </c>
      <c r="K10" s="13">
        <f t="shared" si="0"/>
        <v>1139</v>
      </c>
      <c r="L10" s="13">
        <f t="shared" si="0"/>
        <v>1213</v>
      </c>
      <c r="M10" s="13">
        <f t="shared" si="0"/>
        <v>1281</v>
      </c>
      <c r="N10" s="13">
        <f t="shared" si="0"/>
        <v>1383</v>
      </c>
      <c r="O10" s="13">
        <f t="shared" si="0"/>
        <v>1463</v>
      </c>
      <c r="P10" s="13">
        <f t="shared" si="0"/>
        <v>1591</v>
      </c>
      <c r="Q10" s="13">
        <f t="shared" si="0"/>
        <v>1468</v>
      </c>
      <c r="R10" s="13">
        <f t="shared" si="0"/>
        <v>1541</v>
      </c>
      <c r="S10" s="13">
        <f t="shared" si="0"/>
        <v>1565</v>
      </c>
      <c r="T10" s="14">
        <f t="shared" si="0"/>
        <v>1482</v>
      </c>
    </row>
    <row r="11" spans="1:20" s="20" customFormat="1" ht="9.75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9"/>
    </row>
    <row r="12" spans="1:20" s="20" customFormat="1" ht="17.100000000000001" customHeight="1" x14ac:dyDescent="0.25">
      <c r="A12" s="16" t="s">
        <v>7</v>
      </c>
      <c r="B12" s="17">
        <f>SUM(B13:B14)</f>
        <v>14</v>
      </c>
      <c r="C12" s="17">
        <f t="shared" ref="C12:T12" si="1">SUM(C13:C14)</f>
        <v>0</v>
      </c>
      <c r="D12" s="17">
        <f t="shared" si="1"/>
        <v>0</v>
      </c>
      <c r="E12" s="17">
        <f t="shared" si="1"/>
        <v>0</v>
      </c>
      <c r="F12" s="17">
        <f t="shared" si="1"/>
        <v>1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37</v>
      </c>
      <c r="K12" s="17">
        <f t="shared" si="1"/>
        <v>42</v>
      </c>
      <c r="L12" s="17">
        <f t="shared" si="1"/>
        <v>10</v>
      </c>
      <c r="M12" s="17">
        <f t="shared" si="1"/>
        <v>0</v>
      </c>
      <c r="N12" s="17">
        <f t="shared" si="1"/>
        <v>10</v>
      </c>
      <c r="O12" s="17">
        <f t="shared" si="1"/>
        <v>0</v>
      </c>
      <c r="P12" s="17">
        <f t="shared" si="1"/>
        <v>61</v>
      </c>
      <c r="Q12" s="17">
        <f t="shared" si="1"/>
        <v>44</v>
      </c>
      <c r="R12" s="17">
        <f t="shared" si="1"/>
        <v>35</v>
      </c>
      <c r="S12" s="17">
        <f t="shared" si="1"/>
        <v>29</v>
      </c>
      <c r="T12" s="21">
        <f t="shared" si="1"/>
        <v>69</v>
      </c>
    </row>
    <row r="13" spans="1:20" s="1" customFormat="1" ht="17.100000000000001" customHeight="1" x14ac:dyDescent="0.25">
      <c r="A13" s="22" t="s">
        <v>8</v>
      </c>
      <c r="B13" s="23">
        <f>+B27+B78+B108+B130+B147</f>
        <v>14</v>
      </c>
      <c r="C13" s="24">
        <f t="shared" ref="C13:T13" si="2">C28+C78+C108+C131+C147</f>
        <v>0</v>
      </c>
      <c r="D13" s="24">
        <f t="shared" si="2"/>
        <v>0</v>
      </c>
      <c r="E13" s="24">
        <f t="shared" si="2"/>
        <v>0</v>
      </c>
      <c r="F13" s="23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3">
        <f t="shared" si="2"/>
        <v>20</v>
      </c>
      <c r="K13" s="23">
        <f t="shared" si="2"/>
        <v>28</v>
      </c>
      <c r="L13" s="23">
        <f t="shared" si="2"/>
        <v>9</v>
      </c>
      <c r="M13" s="23">
        <f t="shared" si="2"/>
        <v>0</v>
      </c>
      <c r="N13" s="23">
        <f t="shared" si="2"/>
        <v>10</v>
      </c>
      <c r="O13" s="23">
        <f t="shared" si="2"/>
        <v>0</v>
      </c>
      <c r="P13" s="23">
        <f t="shared" si="2"/>
        <v>61</v>
      </c>
      <c r="Q13" s="23">
        <f t="shared" si="2"/>
        <v>44</v>
      </c>
      <c r="R13" s="23">
        <f t="shared" si="2"/>
        <v>35</v>
      </c>
      <c r="S13" s="23">
        <f t="shared" si="2"/>
        <v>29</v>
      </c>
      <c r="T13" s="25">
        <f t="shared" si="2"/>
        <v>69</v>
      </c>
    </row>
    <row r="14" spans="1:20" s="1" customFormat="1" ht="17.100000000000001" customHeight="1" x14ac:dyDescent="0.25">
      <c r="A14" s="26" t="s">
        <v>9</v>
      </c>
      <c r="B14" s="23">
        <f>+B111</f>
        <v>0</v>
      </c>
      <c r="C14" s="23">
        <f t="shared" ref="C14:J14" si="3">+C111</f>
        <v>0</v>
      </c>
      <c r="D14" s="23">
        <f t="shared" si="3"/>
        <v>0</v>
      </c>
      <c r="E14" s="23">
        <f t="shared" si="3"/>
        <v>0</v>
      </c>
      <c r="F14" s="23">
        <f t="shared" si="3"/>
        <v>1</v>
      </c>
      <c r="G14" s="23">
        <f>+G111</f>
        <v>0</v>
      </c>
      <c r="H14" s="23">
        <f t="shared" si="3"/>
        <v>0</v>
      </c>
      <c r="I14" s="23">
        <f t="shared" si="3"/>
        <v>0</v>
      </c>
      <c r="J14" s="23">
        <f t="shared" si="3"/>
        <v>17</v>
      </c>
      <c r="K14" s="23">
        <f>+K111</f>
        <v>14</v>
      </c>
      <c r="L14" s="23">
        <f>+L111</f>
        <v>1</v>
      </c>
      <c r="M14" s="23">
        <f t="shared" ref="M14:T14" si="4">+M111</f>
        <v>0</v>
      </c>
      <c r="N14" s="23">
        <f t="shared" si="4"/>
        <v>0</v>
      </c>
      <c r="O14" s="23">
        <f t="shared" si="4"/>
        <v>0</v>
      </c>
      <c r="P14" s="23">
        <f t="shared" si="4"/>
        <v>0</v>
      </c>
      <c r="Q14" s="23">
        <f>+Q111</f>
        <v>0</v>
      </c>
      <c r="R14" s="23">
        <f t="shared" si="4"/>
        <v>0</v>
      </c>
      <c r="S14" s="23">
        <f t="shared" si="4"/>
        <v>0</v>
      </c>
      <c r="T14" s="25">
        <f t="shared" si="4"/>
        <v>0</v>
      </c>
    </row>
    <row r="15" spans="1:20" s="20" customFormat="1" ht="17.100000000000001" customHeight="1" x14ac:dyDescent="0.25">
      <c r="A15" s="16" t="s">
        <v>10</v>
      </c>
      <c r="B15" s="17">
        <f t="shared" ref="B15:T15" si="5">SUM(B16:B17)</f>
        <v>1</v>
      </c>
      <c r="C15" s="17">
        <f t="shared" si="5"/>
        <v>7</v>
      </c>
      <c r="D15" s="17">
        <f t="shared" si="5"/>
        <v>44</v>
      </c>
      <c r="E15" s="17">
        <f t="shared" si="5"/>
        <v>32</v>
      </c>
      <c r="F15" s="17">
        <f t="shared" si="5"/>
        <v>18</v>
      </c>
      <c r="G15" s="17">
        <f t="shared" si="5"/>
        <v>14</v>
      </c>
      <c r="H15" s="17">
        <f t="shared" si="5"/>
        <v>12</v>
      </c>
      <c r="I15" s="17">
        <f t="shared" si="5"/>
        <v>13</v>
      </c>
      <c r="J15" s="17">
        <f t="shared" si="5"/>
        <v>17</v>
      </c>
      <c r="K15" s="17">
        <f t="shared" si="5"/>
        <v>16</v>
      </c>
      <c r="L15" s="17">
        <f t="shared" si="5"/>
        <v>13</v>
      </c>
      <c r="M15" s="17">
        <f t="shared" si="5"/>
        <v>13</v>
      </c>
      <c r="N15" s="17">
        <f t="shared" si="5"/>
        <v>9</v>
      </c>
      <c r="O15" s="17">
        <f t="shared" si="5"/>
        <v>0</v>
      </c>
      <c r="P15" s="17">
        <f t="shared" si="5"/>
        <v>2</v>
      </c>
      <c r="Q15" s="17">
        <f t="shared" si="5"/>
        <v>0</v>
      </c>
      <c r="R15" s="17">
        <f t="shared" si="5"/>
        <v>1</v>
      </c>
      <c r="S15" s="17">
        <f t="shared" si="5"/>
        <v>0</v>
      </c>
      <c r="T15" s="21">
        <f t="shared" si="5"/>
        <v>0</v>
      </c>
    </row>
    <row r="16" spans="1:20" s="1" customFormat="1" ht="17.100000000000001" customHeight="1" x14ac:dyDescent="0.25">
      <c r="A16" s="22" t="s">
        <v>11</v>
      </c>
      <c r="B16" s="23">
        <f t="shared" ref="B16:T16" si="6">+B29+B83+B113</f>
        <v>1</v>
      </c>
      <c r="C16" s="23">
        <f t="shared" si="6"/>
        <v>7</v>
      </c>
      <c r="D16" s="23">
        <f t="shared" si="6"/>
        <v>8</v>
      </c>
      <c r="E16" s="23">
        <f t="shared" si="6"/>
        <v>3</v>
      </c>
      <c r="F16" s="23">
        <f t="shared" si="6"/>
        <v>0</v>
      </c>
      <c r="G16" s="23">
        <f t="shared" si="6"/>
        <v>0</v>
      </c>
      <c r="H16" s="23">
        <f t="shared" si="6"/>
        <v>0</v>
      </c>
      <c r="I16" s="23">
        <f t="shared" si="6"/>
        <v>0</v>
      </c>
      <c r="J16" s="23">
        <f t="shared" si="6"/>
        <v>0</v>
      </c>
      <c r="K16" s="23">
        <f t="shared" si="6"/>
        <v>1</v>
      </c>
      <c r="L16" s="23">
        <f t="shared" si="6"/>
        <v>12</v>
      </c>
      <c r="M16" s="23">
        <f t="shared" si="6"/>
        <v>13</v>
      </c>
      <c r="N16" s="23">
        <f t="shared" si="6"/>
        <v>9</v>
      </c>
      <c r="O16" s="23">
        <f t="shared" si="6"/>
        <v>0</v>
      </c>
      <c r="P16" s="23">
        <f t="shared" si="6"/>
        <v>2</v>
      </c>
      <c r="Q16" s="23">
        <f t="shared" si="6"/>
        <v>0</v>
      </c>
      <c r="R16" s="23">
        <f t="shared" si="6"/>
        <v>0</v>
      </c>
      <c r="S16" s="23">
        <f t="shared" si="6"/>
        <v>0</v>
      </c>
      <c r="T16" s="25">
        <f t="shared" si="6"/>
        <v>0</v>
      </c>
    </row>
    <row r="17" spans="1:20" s="1" customFormat="1" ht="17.100000000000001" customHeight="1" x14ac:dyDescent="0.25">
      <c r="A17" s="22" t="s">
        <v>12</v>
      </c>
      <c r="B17" s="23">
        <f>+B150</f>
        <v>0</v>
      </c>
      <c r="C17" s="23">
        <f t="shared" ref="C17:T17" si="7">+C150</f>
        <v>0</v>
      </c>
      <c r="D17" s="23">
        <f t="shared" si="7"/>
        <v>36</v>
      </c>
      <c r="E17" s="23">
        <f t="shared" si="7"/>
        <v>29</v>
      </c>
      <c r="F17" s="23">
        <f>+F150</f>
        <v>18</v>
      </c>
      <c r="G17" s="23">
        <f t="shared" si="7"/>
        <v>14</v>
      </c>
      <c r="H17" s="23">
        <f t="shared" si="7"/>
        <v>12</v>
      </c>
      <c r="I17" s="23">
        <f t="shared" si="7"/>
        <v>13</v>
      </c>
      <c r="J17" s="23">
        <f t="shared" si="7"/>
        <v>17</v>
      </c>
      <c r="K17" s="23">
        <f t="shared" si="7"/>
        <v>15</v>
      </c>
      <c r="L17" s="23">
        <f t="shared" si="7"/>
        <v>1</v>
      </c>
      <c r="M17" s="23">
        <f t="shared" si="7"/>
        <v>0</v>
      </c>
      <c r="N17" s="23">
        <f t="shared" si="7"/>
        <v>0</v>
      </c>
      <c r="O17" s="23">
        <f t="shared" si="7"/>
        <v>0</v>
      </c>
      <c r="P17" s="23">
        <f t="shared" si="7"/>
        <v>0</v>
      </c>
      <c r="Q17" s="23">
        <f t="shared" si="7"/>
        <v>0</v>
      </c>
      <c r="R17" s="23">
        <f t="shared" si="7"/>
        <v>1</v>
      </c>
      <c r="S17" s="23">
        <f t="shared" si="7"/>
        <v>0</v>
      </c>
      <c r="T17" s="25">
        <f t="shared" si="7"/>
        <v>0</v>
      </c>
    </row>
    <row r="18" spans="1:20" s="20" customFormat="1" ht="17.100000000000001" customHeight="1" x14ac:dyDescent="0.25">
      <c r="A18" s="27" t="s">
        <v>13</v>
      </c>
      <c r="B18" s="17">
        <f>SUM(B19:B21)</f>
        <v>604</v>
      </c>
      <c r="C18" s="17">
        <f t="shared" ref="C18:T18" si="8">SUM(C19:C21)</f>
        <v>571</v>
      </c>
      <c r="D18" s="17">
        <f t="shared" si="8"/>
        <v>530</v>
      </c>
      <c r="E18" s="17">
        <f t="shared" si="8"/>
        <v>621</v>
      </c>
      <c r="F18" s="17">
        <f t="shared" si="8"/>
        <v>712</v>
      </c>
      <c r="G18" s="17">
        <f t="shared" si="8"/>
        <v>816</v>
      </c>
      <c r="H18" s="17">
        <f t="shared" si="8"/>
        <v>913</v>
      </c>
      <c r="I18" s="17">
        <f t="shared" si="8"/>
        <v>941</v>
      </c>
      <c r="J18" s="17">
        <f t="shared" si="8"/>
        <v>1036</v>
      </c>
      <c r="K18" s="17">
        <f t="shared" si="8"/>
        <v>1080</v>
      </c>
      <c r="L18" s="17">
        <f t="shared" si="8"/>
        <v>1186</v>
      </c>
      <c r="M18" s="17">
        <f t="shared" si="8"/>
        <v>1265</v>
      </c>
      <c r="N18" s="17">
        <f t="shared" si="8"/>
        <v>1361</v>
      </c>
      <c r="O18" s="17">
        <f t="shared" si="8"/>
        <v>1462</v>
      </c>
      <c r="P18" s="17">
        <f t="shared" si="8"/>
        <v>1525</v>
      </c>
      <c r="Q18" s="17">
        <f t="shared" si="8"/>
        <v>1407</v>
      </c>
      <c r="R18" s="17">
        <f t="shared" si="8"/>
        <v>1475</v>
      </c>
      <c r="S18" s="17">
        <f t="shared" si="8"/>
        <v>1495</v>
      </c>
      <c r="T18" s="21">
        <f t="shared" si="8"/>
        <v>1374</v>
      </c>
    </row>
    <row r="19" spans="1:20" s="1" customFormat="1" ht="17.100000000000001" customHeight="1" x14ac:dyDescent="0.25">
      <c r="A19" s="28" t="s">
        <v>14</v>
      </c>
      <c r="B19" s="23">
        <f t="shared" ref="B19:T19" si="9">+B31+B59+B86+B115+B132+B152</f>
        <v>269</v>
      </c>
      <c r="C19" s="23">
        <f t="shared" si="9"/>
        <v>229</v>
      </c>
      <c r="D19" s="23">
        <f t="shared" si="9"/>
        <v>230</v>
      </c>
      <c r="E19" s="23">
        <f t="shared" si="9"/>
        <v>285</v>
      </c>
      <c r="F19" s="23">
        <f t="shared" si="9"/>
        <v>338</v>
      </c>
      <c r="G19" s="23">
        <f t="shared" si="9"/>
        <v>426</v>
      </c>
      <c r="H19" s="23">
        <f t="shared" si="9"/>
        <v>498</v>
      </c>
      <c r="I19" s="23">
        <f t="shared" si="9"/>
        <v>510</v>
      </c>
      <c r="J19" s="23">
        <f t="shared" si="9"/>
        <v>551</v>
      </c>
      <c r="K19" s="23">
        <f t="shared" si="9"/>
        <v>567</v>
      </c>
      <c r="L19" s="23">
        <f t="shared" si="9"/>
        <v>628</v>
      </c>
      <c r="M19" s="23">
        <f t="shared" si="9"/>
        <v>646</v>
      </c>
      <c r="N19" s="23">
        <f t="shared" si="9"/>
        <v>693</v>
      </c>
      <c r="O19" s="23">
        <f t="shared" si="9"/>
        <v>729</v>
      </c>
      <c r="P19" s="23">
        <f t="shared" si="9"/>
        <v>728</v>
      </c>
      <c r="Q19" s="23">
        <f t="shared" si="9"/>
        <v>620</v>
      </c>
      <c r="R19" s="23">
        <f t="shared" si="9"/>
        <v>591</v>
      </c>
      <c r="S19" s="23">
        <f t="shared" si="9"/>
        <v>652</v>
      </c>
      <c r="T19" s="25">
        <f t="shared" si="9"/>
        <v>607</v>
      </c>
    </row>
    <row r="20" spans="1:20" s="1" customFormat="1" ht="17.100000000000001" customHeight="1" x14ac:dyDescent="0.25">
      <c r="A20" s="28" t="s">
        <v>15</v>
      </c>
      <c r="B20" s="23">
        <f t="shared" ref="B20:T20" si="10">+B37+B63+B89+B121+B134+B154</f>
        <v>96</v>
      </c>
      <c r="C20" s="23">
        <f t="shared" si="10"/>
        <v>198</v>
      </c>
      <c r="D20" s="23">
        <f t="shared" si="10"/>
        <v>244</v>
      </c>
      <c r="E20" s="23">
        <f t="shared" si="10"/>
        <v>308</v>
      </c>
      <c r="F20" s="23">
        <f t="shared" si="10"/>
        <v>362</v>
      </c>
      <c r="G20" s="23">
        <f t="shared" si="10"/>
        <v>382</v>
      </c>
      <c r="H20" s="23">
        <f t="shared" si="10"/>
        <v>413</v>
      </c>
      <c r="I20" s="23">
        <f t="shared" si="10"/>
        <v>427</v>
      </c>
      <c r="J20" s="23">
        <f t="shared" si="10"/>
        <v>483</v>
      </c>
      <c r="K20" s="23">
        <f t="shared" si="10"/>
        <v>513</v>
      </c>
      <c r="L20" s="23">
        <f t="shared" si="10"/>
        <v>558</v>
      </c>
      <c r="M20" s="23">
        <f t="shared" si="10"/>
        <v>619</v>
      </c>
      <c r="N20" s="23">
        <f t="shared" si="10"/>
        <v>668</v>
      </c>
      <c r="O20" s="23">
        <f t="shared" si="10"/>
        <v>732</v>
      </c>
      <c r="P20" s="23">
        <f t="shared" si="10"/>
        <v>797</v>
      </c>
      <c r="Q20" s="23">
        <f t="shared" si="10"/>
        <v>786</v>
      </c>
      <c r="R20" s="23">
        <f t="shared" si="10"/>
        <v>883</v>
      </c>
      <c r="S20" s="23">
        <f t="shared" si="10"/>
        <v>843</v>
      </c>
      <c r="T20" s="25">
        <f t="shared" si="10"/>
        <v>767</v>
      </c>
    </row>
    <row r="21" spans="1:20" s="1" customFormat="1" ht="17.100000000000001" customHeight="1" x14ac:dyDescent="0.25">
      <c r="A21" s="28" t="s">
        <v>16</v>
      </c>
      <c r="B21" s="23">
        <f t="shared" ref="B21:T21" si="11">+B43+B66+B95+B123+B140</f>
        <v>239</v>
      </c>
      <c r="C21" s="23">
        <f t="shared" si="11"/>
        <v>144</v>
      </c>
      <c r="D21" s="23">
        <f t="shared" si="11"/>
        <v>56</v>
      </c>
      <c r="E21" s="23">
        <f t="shared" si="11"/>
        <v>28</v>
      </c>
      <c r="F21" s="23">
        <f t="shared" si="11"/>
        <v>12</v>
      </c>
      <c r="G21" s="23">
        <f t="shared" si="11"/>
        <v>8</v>
      </c>
      <c r="H21" s="23">
        <f t="shared" si="11"/>
        <v>2</v>
      </c>
      <c r="I21" s="23">
        <f t="shared" si="11"/>
        <v>4</v>
      </c>
      <c r="J21" s="23">
        <f t="shared" si="11"/>
        <v>2</v>
      </c>
      <c r="K21" s="23">
        <f t="shared" si="11"/>
        <v>0</v>
      </c>
      <c r="L21" s="23">
        <f t="shared" si="11"/>
        <v>0</v>
      </c>
      <c r="M21" s="23">
        <f t="shared" si="11"/>
        <v>0</v>
      </c>
      <c r="N21" s="23">
        <f t="shared" si="11"/>
        <v>0</v>
      </c>
      <c r="O21" s="23">
        <f t="shared" si="11"/>
        <v>1</v>
      </c>
      <c r="P21" s="23">
        <f t="shared" si="11"/>
        <v>0</v>
      </c>
      <c r="Q21" s="23">
        <f t="shared" si="11"/>
        <v>1</v>
      </c>
      <c r="R21" s="23">
        <f t="shared" si="11"/>
        <v>1</v>
      </c>
      <c r="S21" s="23">
        <f t="shared" si="11"/>
        <v>0</v>
      </c>
      <c r="T21" s="25">
        <f t="shared" si="11"/>
        <v>0</v>
      </c>
    </row>
    <row r="22" spans="1:20" s="20" customFormat="1" ht="17.100000000000001" customHeight="1" x14ac:dyDescent="0.25">
      <c r="A22" s="27" t="s">
        <v>17</v>
      </c>
      <c r="B22" s="17">
        <f t="shared" ref="B22:T22" si="12">SUM(B23:B23)</f>
        <v>247</v>
      </c>
      <c r="C22" s="17">
        <f t="shared" si="12"/>
        <v>150</v>
      </c>
      <c r="D22" s="17">
        <f t="shared" si="12"/>
        <v>72</v>
      </c>
      <c r="E22" s="17">
        <f t="shared" si="12"/>
        <v>41</v>
      </c>
      <c r="F22" s="17">
        <f t="shared" si="12"/>
        <v>27</v>
      </c>
      <c r="G22" s="17">
        <f t="shared" si="12"/>
        <v>16</v>
      </c>
      <c r="H22" s="17">
        <f t="shared" si="12"/>
        <v>5</v>
      </c>
      <c r="I22" s="17">
        <f t="shared" si="12"/>
        <v>8</v>
      </c>
      <c r="J22" s="17">
        <f t="shared" si="12"/>
        <v>2</v>
      </c>
      <c r="K22" s="17">
        <f t="shared" si="12"/>
        <v>1</v>
      </c>
      <c r="L22" s="17">
        <f t="shared" si="12"/>
        <v>4</v>
      </c>
      <c r="M22" s="17">
        <f t="shared" si="12"/>
        <v>3</v>
      </c>
      <c r="N22" s="17">
        <f t="shared" si="12"/>
        <v>3</v>
      </c>
      <c r="O22" s="17">
        <f t="shared" si="12"/>
        <v>1</v>
      </c>
      <c r="P22" s="17">
        <f t="shared" si="12"/>
        <v>3</v>
      </c>
      <c r="Q22" s="17">
        <f t="shared" si="12"/>
        <v>17</v>
      </c>
      <c r="R22" s="17">
        <f t="shared" si="12"/>
        <v>30</v>
      </c>
      <c r="S22" s="17">
        <f t="shared" si="12"/>
        <v>41</v>
      </c>
      <c r="T22" s="21">
        <f t="shared" si="12"/>
        <v>39</v>
      </c>
    </row>
    <row r="23" spans="1:20" s="1" customFormat="1" ht="17.100000000000001" customHeight="1" x14ac:dyDescent="0.25">
      <c r="A23" s="28" t="s">
        <v>18</v>
      </c>
      <c r="B23" s="23">
        <f t="shared" ref="B23:T23" si="13">+B47+B69+B98+B125+B142</f>
        <v>247</v>
      </c>
      <c r="C23" s="23">
        <f t="shared" si="13"/>
        <v>150</v>
      </c>
      <c r="D23" s="23">
        <f t="shared" si="13"/>
        <v>72</v>
      </c>
      <c r="E23" s="23">
        <f t="shared" si="13"/>
        <v>41</v>
      </c>
      <c r="F23" s="23">
        <f t="shared" si="13"/>
        <v>27</v>
      </c>
      <c r="G23" s="23">
        <f t="shared" si="13"/>
        <v>16</v>
      </c>
      <c r="H23" s="23">
        <f t="shared" si="13"/>
        <v>5</v>
      </c>
      <c r="I23" s="23">
        <f t="shared" si="13"/>
        <v>8</v>
      </c>
      <c r="J23" s="23">
        <f t="shared" si="13"/>
        <v>2</v>
      </c>
      <c r="K23" s="23">
        <f t="shared" si="13"/>
        <v>1</v>
      </c>
      <c r="L23" s="23">
        <f t="shared" si="13"/>
        <v>4</v>
      </c>
      <c r="M23" s="23">
        <f t="shared" si="13"/>
        <v>3</v>
      </c>
      <c r="N23" s="23">
        <f t="shared" si="13"/>
        <v>3</v>
      </c>
      <c r="O23" s="23">
        <f t="shared" si="13"/>
        <v>1</v>
      </c>
      <c r="P23" s="23">
        <f t="shared" si="13"/>
        <v>3</v>
      </c>
      <c r="Q23" s="23">
        <f t="shared" si="13"/>
        <v>17</v>
      </c>
      <c r="R23" s="23">
        <f t="shared" si="13"/>
        <v>30</v>
      </c>
      <c r="S23" s="23">
        <f t="shared" si="13"/>
        <v>41</v>
      </c>
      <c r="T23" s="25">
        <f t="shared" si="13"/>
        <v>39</v>
      </c>
    </row>
    <row r="24" spans="1:20" s="20" customFormat="1" ht="17.100000000000001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9"/>
      <c r="T24" s="30"/>
    </row>
    <row r="25" spans="1:20" s="15" customFormat="1" ht="17.100000000000001" customHeight="1" x14ac:dyDescent="0.25">
      <c r="A25" s="31" t="s">
        <v>19</v>
      </c>
      <c r="B25" s="32">
        <f>+B27+B29+B31+B37+B43+B47</f>
        <v>214</v>
      </c>
      <c r="C25" s="32">
        <f t="shared" ref="C25:T25" si="14">+C27+C29+C31+C37+C43+C47</f>
        <v>222</v>
      </c>
      <c r="D25" s="32">
        <f t="shared" si="14"/>
        <v>210</v>
      </c>
      <c r="E25" s="32">
        <f t="shared" si="14"/>
        <v>246</v>
      </c>
      <c r="F25" s="32">
        <f t="shared" si="14"/>
        <v>247</v>
      </c>
      <c r="G25" s="32">
        <f t="shared" si="14"/>
        <v>276</v>
      </c>
      <c r="H25" s="32">
        <f t="shared" si="14"/>
        <v>305</v>
      </c>
      <c r="I25" s="32">
        <f t="shared" si="14"/>
        <v>290</v>
      </c>
      <c r="J25" s="32">
        <f t="shared" si="14"/>
        <v>282</v>
      </c>
      <c r="K25" s="32">
        <f t="shared" si="14"/>
        <v>284</v>
      </c>
      <c r="L25" s="32">
        <f t="shared" si="14"/>
        <v>312</v>
      </c>
      <c r="M25" s="32">
        <f t="shared" si="14"/>
        <v>377</v>
      </c>
      <c r="N25" s="32">
        <f t="shared" si="14"/>
        <v>409</v>
      </c>
      <c r="O25" s="32">
        <f t="shared" si="14"/>
        <v>448</v>
      </c>
      <c r="P25" s="32">
        <f t="shared" si="14"/>
        <v>483</v>
      </c>
      <c r="Q25" s="32">
        <f t="shared" si="14"/>
        <v>432</v>
      </c>
      <c r="R25" s="32">
        <f t="shared" si="14"/>
        <v>470</v>
      </c>
      <c r="S25" s="32">
        <f t="shared" si="14"/>
        <v>477</v>
      </c>
      <c r="T25" s="33">
        <f t="shared" si="14"/>
        <v>470</v>
      </c>
    </row>
    <row r="26" spans="1:20" s="15" customFormat="1" ht="9.75" customHeight="1" x14ac:dyDescent="0.25">
      <c r="A26" s="15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</row>
    <row r="27" spans="1:20" s="36" customFormat="1" ht="17.100000000000001" customHeight="1" x14ac:dyDescent="0.25">
      <c r="A27" s="36" t="s">
        <v>21</v>
      </c>
      <c r="B27" s="37">
        <f>+B28</f>
        <v>0</v>
      </c>
      <c r="C27" s="37">
        <f t="shared" ref="C27:Q27" si="15">+C28</f>
        <v>0</v>
      </c>
      <c r="D27" s="37">
        <f t="shared" si="15"/>
        <v>0</v>
      </c>
      <c r="E27" s="37">
        <f t="shared" si="15"/>
        <v>0</v>
      </c>
      <c r="F27" s="37">
        <f t="shared" si="15"/>
        <v>0</v>
      </c>
      <c r="G27" s="37">
        <f t="shared" si="15"/>
        <v>0</v>
      </c>
      <c r="H27" s="37">
        <f t="shared" si="15"/>
        <v>0</v>
      </c>
      <c r="I27" s="37">
        <f t="shared" si="15"/>
        <v>0</v>
      </c>
      <c r="J27" s="37">
        <f t="shared" si="15"/>
        <v>0</v>
      </c>
      <c r="K27" s="37">
        <f t="shared" si="15"/>
        <v>0</v>
      </c>
      <c r="L27" s="37">
        <f t="shared" si="15"/>
        <v>0</v>
      </c>
      <c r="M27" s="37">
        <f t="shared" si="15"/>
        <v>0</v>
      </c>
      <c r="N27" s="37">
        <f t="shared" si="15"/>
        <v>0</v>
      </c>
      <c r="O27" s="37">
        <f t="shared" si="15"/>
        <v>0</v>
      </c>
      <c r="P27" s="37">
        <f t="shared" si="15"/>
        <v>28</v>
      </c>
      <c r="Q27" s="37">
        <f t="shared" si="15"/>
        <v>22</v>
      </c>
      <c r="R27" s="37">
        <f>+R28</f>
        <v>28</v>
      </c>
      <c r="S27" s="37">
        <f t="shared" ref="S27:T27" si="16">+S28</f>
        <v>29</v>
      </c>
      <c r="T27" s="38">
        <f t="shared" si="16"/>
        <v>21</v>
      </c>
    </row>
    <row r="28" spans="1:20" ht="17.100000000000001" customHeight="1" x14ac:dyDescent="0.25">
      <c r="A28" s="4" t="s">
        <v>22</v>
      </c>
      <c r="B28" s="10"/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28</v>
      </c>
      <c r="Q28" s="39">
        <v>22</v>
      </c>
      <c r="R28" s="39">
        <v>28</v>
      </c>
      <c r="S28" s="10">
        <v>29</v>
      </c>
      <c r="T28" s="11">
        <v>21</v>
      </c>
    </row>
    <row r="29" spans="1:20" s="36" customFormat="1" ht="17.100000000000001" customHeight="1" x14ac:dyDescent="0.25">
      <c r="A29" s="36" t="s">
        <v>23</v>
      </c>
      <c r="B29" s="37">
        <f>+B30</f>
        <v>0</v>
      </c>
      <c r="C29" s="37">
        <f t="shared" ref="C29:T29" si="17">+C30</f>
        <v>7</v>
      </c>
      <c r="D29" s="37">
        <f t="shared" si="17"/>
        <v>8</v>
      </c>
      <c r="E29" s="37">
        <f t="shared" si="17"/>
        <v>3</v>
      </c>
      <c r="F29" s="37">
        <f t="shared" si="17"/>
        <v>0</v>
      </c>
      <c r="G29" s="37">
        <f t="shared" si="17"/>
        <v>0</v>
      </c>
      <c r="H29" s="37">
        <f t="shared" si="17"/>
        <v>0</v>
      </c>
      <c r="I29" s="37">
        <f t="shared" si="17"/>
        <v>0</v>
      </c>
      <c r="J29" s="37">
        <f t="shared" si="17"/>
        <v>0</v>
      </c>
      <c r="K29" s="37">
        <f t="shared" si="17"/>
        <v>0</v>
      </c>
      <c r="L29" s="37">
        <f t="shared" si="17"/>
        <v>0</v>
      </c>
      <c r="M29" s="37">
        <f t="shared" si="17"/>
        <v>0</v>
      </c>
      <c r="N29" s="37">
        <f t="shared" si="17"/>
        <v>0</v>
      </c>
      <c r="O29" s="37">
        <f t="shared" si="17"/>
        <v>0</v>
      </c>
      <c r="P29" s="37">
        <f t="shared" si="17"/>
        <v>1</v>
      </c>
      <c r="Q29" s="37">
        <f t="shared" si="17"/>
        <v>0</v>
      </c>
      <c r="R29" s="37">
        <f t="shared" si="17"/>
        <v>0</v>
      </c>
      <c r="S29" s="37">
        <f t="shared" si="17"/>
        <v>0</v>
      </c>
      <c r="T29" s="38">
        <f t="shared" si="17"/>
        <v>0</v>
      </c>
    </row>
    <row r="30" spans="1:20" ht="17.100000000000001" customHeight="1" x14ac:dyDescent="0.25">
      <c r="A30" s="4" t="s">
        <v>24</v>
      </c>
      <c r="B30" s="10"/>
      <c r="C30" s="10">
        <v>7</v>
      </c>
      <c r="D30" s="10">
        <v>8</v>
      </c>
      <c r="E30" s="10">
        <v>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</v>
      </c>
      <c r="Q30" s="10"/>
      <c r="R30" s="10"/>
      <c r="S30" s="10"/>
      <c r="T30" s="11"/>
    </row>
    <row r="31" spans="1:20" s="36" customFormat="1" ht="17.100000000000001" customHeight="1" x14ac:dyDescent="0.25">
      <c r="A31" s="36" t="s">
        <v>25</v>
      </c>
      <c r="B31" s="37">
        <f t="shared" ref="B31:T31" si="18">SUM(B32:B36)</f>
        <v>87</v>
      </c>
      <c r="C31" s="37">
        <f t="shared" si="18"/>
        <v>89</v>
      </c>
      <c r="D31" s="37">
        <f t="shared" si="18"/>
        <v>104</v>
      </c>
      <c r="E31" s="37">
        <f t="shared" si="18"/>
        <v>124</v>
      </c>
      <c r="F31" s="37">
        <f t="shared" si="18"/>
        <v>145</v>
      </c>
      <c r="G31" s="37">
        <f t="shared" si="18"/>
        <v>181</v>
      </c>
      <c r="H31" s="37">
        <f t="shared" si="18"/>
        <v>203</v>
      </c>
      <c r="I31" s="37">
        <f t="shared" si="18"/>
        <v>210</v>
      </c>
      <c r="J31" s="37">
        <f t="shared" si="18"/>
        <v>190</v>
      </c>
      <c r="K31" s="37">
        <f t="shared" si="18"/>
        <v>176</v>
      </c>
      <c r="L31" s="37">
        <f t="shared" si="18"/>
        <v>181</v>
      </c>
      <c r="M31" s="37">
        <f t="shared" si="18"/>
        <v>215</v>
      </c>
      <c r="N31" s="37">
        <f t="shared" si="18"/>
        <v>237</v>
      </c>
      <c r="O31" s="37">
        <f t="shared" si="18"/>
        <v>247</v>
      </c>
      <c r="P31" s="37">
        <f t="shared" si="18"/>
        <v>218</v>
      </c>
      <c r="Q31" s="37">
        <f t="shared" si="18"/>
        <v>176</v>
      </c>
      <c r="R31" s="37">
        <f t="shared" si="18"/>
        <v>165</v>
      </c>
      <c r="S31" s="37">
        <f t="shared" si="18"/>
        <v>216</v>
      </c>
      <c r="T31" s="38">
        <f t="shared" si="18"/>
        <v>235</v>
      </c>
    </row>
    <row r="32" spans="1:20" ht="17.100000000000001" customHeight="1" x14ac:dyDescent="0.25">
      <c r="A32" s="36" t="s">
        <v>26</v>
      </c>
      <c r="B32" s="10">
        <v>22</v>
      </c>
      <c r="C32" s="10">
        <v>14</v>
      </c>
      <c r="D32" s="10">
        <v>15</v>
      </c>
      <c r="E32" s="10">
        <v>12</v>
      </c>
      <c r="F32" s="10">
        <v>13</v>
      </c>
      <c r="G32" s="10">
        <v>22</v>
      </c>
      <c r="H32" s="10">
        <v>19</v>
      </c>
      <c r="I32" s="10">
        <v>25</v>
      </c>
      <c r="J32" s="10">
        <v>24</v>
      </c>
      <c r="K32" s="10">
        <v>23</v>
      </c>
      <c r="L32" s="10">
        <v>17</v>
      </c>
      <c r="M32" s="10">
        <v>16</v>
      </c>
      <c r="N32" s="10">
        <v>19</v>
      </c>
      <c r="O32" s="10">
        <v>39</v>
      </c>
      <c r="P32" s="10">
        <v>39</v>
      </c>
      <c r="Q32" s="40">
        <v>19</v>
      </c>
      <c r="R32" s="40">
        <v>20</v>
      </c>
      <c r="S32" s="10">
        <v>20</v>
      </c>
      <c r="T32" s="11">
        <v>6</v>
      </c>
    </row>
    <row r="33" spans="1:20" ht="17.100000000000001" customHeight="1" x14ac:dyDescent="0.25">
      <c r="A33" s="36" t="s">
        <v>27</v>
      </c>
      <c r="B33" s="10">
        <v>65</v>
      </c>
      <c r="C33" s="10">
        <v>75</v>
      </c>
      <c r="D33" s="10">
        <v>67</v>
      </c>
      <c r="E33" s="10">
        <v>83</v>
      </c>
      <c r="F33" s="10">
        <v>105</v>
      </c>
      <c r="G33" s="10">
        <v>127</v>
      </c>
      <c r="H33" s="10">
        <v>141</v>
      </c>
      <c r="I33" s="10">
        <v>147</v>
      </c>
      <c r="J33" s="10">
        <v>138</v>
      </c>
      <c r="K33" s="10">
        <v>130</v>
      </c>
      <c r="L33" s="10">
        <v>140</v>
      </c>
      <c r="M33" s="10">
        <v>182</v>
      </c>
      <c r="N33" s="10">
        <v>193</v>
      </c>
      <c r="O33" s="10">
        <v>164</v>
      </c>
      <c r="P33" s="10">
        <v>133</v>
      </c>
      <c r="Q33" s="40">
        <v>134</v>
      </c>
      <c r="R33" s="40">
        <v>123</v>
      </c>
      <c r="S33" s="10">
        <v>178</v>
      </c>
      <c r="T33" s="11">
        <v>217</v>
      </c>
    </row>
    <row r="34" spans="1:20" ht="17.100000000000001" customHeight="1" x14ac:dyDescent="0.25">
      <c r="A34" s="4" t="s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40">
        <v>1</v>
      </c>
      <c r="R34" s="40">
        <v>1</v>
      </c>
      <c r="S34" s="10"/>
      <c r="T34" s="11"/>
    </row>
    <row r="35" spans="1:20" ht="17.100000000000001" customHeight="1" x14ac:dyDescent="0.25">
      <c r="A35" s="4" t="s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0">
        <v>2</v>
      </c>
      <c r="R35" s="40">
        <v>1</v>
      </c>
      <c r="S35" s="10"/>
      <c r="T35" s="11"/>
    </row>
    <row r="36" spans="1:20" ht="17.100000000000001" customHeight="1" x14ac:dyDescent="0.25">
      <c r="A36" s="36" t="s">
        <v>30</v>
      </c>
      <c r="B36" s="10"/>
      <c r="C36" s="10"/>
      <c r="D36" s="10">
        <v>22</v>
      </c>
      <c r="E36" s="10">
        <v>29</v>
      </c>
      <c r="F36" s="10">
        <v>27</v>
      </c>
      <c r="G36" s="10">
        <v>32</v>
      </c>
      <c r="H36" s="10">
        <v>43</v>
      </c>
      <c r="I36" s="10">
        <v>38</v>
      </c>
      <c r="J36" s="10">
        <v>28</v>
      </c>
      <c r="K36" s="10">
        <v>23</v>
      </c>
      <c r="L36" s="10">
        <v>24</v>
      </c>
      <c r="M36" s="10">
        <v>17</v>
      </c>
      <c r="N36" s="10">
        <v>25</v>
      </c>
      <c r="O36" s="10">
        <v>44</v>
      </c>
      <c r="P36" s="10">
        <v>46</v>
      </c>
      <c r="Q36" s="40">
        <v>20</v>
      </c>
      <c r="R36" s="40">
        <v>20</v>
      </c>
      <c r="S36" s="10">
        <v>18</v>
      </c>
      <c r="T36" s="11">
        <v>12</v>
      </c>
    </row>
    <row r="37" spans="1:20" s="36" customFormat="1" ht="17.100000000000001" customHeight="1" x14ac:dyDescent="0.25">
      <c r="A37" s="36" t="s">
        <v>31</v>
      </c>
      <c r="B37" s="37">
        <f>SUM(B38:B42)</f>
        <v>0</v>
      </c>
      <c r="C37" s="37">
        <f t="shared" ref="C37:T37" si="19">SUM(C38:C42)</f>
        <v>101</v>
      </c>
      <c r="D37" s="37">
        <f t="shared" si="19"/>
        <v>89</v>
      </c>
      <c r="E37" s="37">
        <f t="shared" si="19"/>
        <v>111</v>
      </c>
      <c r="F37" s="37">
        <f t="shared" si="19"/>
        <v>98</v>
      </c>
      <c r="G37" s="37">
        <f t="shared" si="19"/>
        <v>88</v>
      </c>
      <c r="H37" s="37">
        <f t="shared" si="19"/>
        <v>100</v>
      </c>
      <c r="I37" s="37">
        <f t="shared" si="19"/>
        <v>78</v>
      </c>
      <c r="J37" s="37">
        <f t="shared" si="19"/>
        <v>92</v>
      </c>
      <c r="K37" s="37">
        <f t="shared" si="19"/>
        <v>107</v>
      </c>
      <c r="L37" s="37">
        <f t="shared" si="19"/>
        <v>130</v>
      </c>
      <c r="M37" s="37">
        <f t="shared" si="19"/>
        <v>162</v>
      </c>
      <c r="N37" s="37">
        <f t="shared" si="19"/>
        <v>172</v>
      </c>
      <c r="O37" s="37">
        <f t="shared" si="19"/>
        <v>201</v>
      </c>
      <c r="P37" s="37">
        <f t="shared" si="19"/>
        <v>236</v>
      </c>
      <c r="Q37" s="37">
        <f t="shared" si="19"/>
        <v>233</v>
      </c>
      <c r="R37" s="37">
        <f t="shared" si="19"/>
        <v>276</v>
      </c>
      <c r="S37" s="37">
        <f t="shared" si="19"/>
        <v>232</v>
      </c>
      <c r="T37" s="38">
        <f t="shared" si="19"/>
        <v>214</v>
      </c>
    </row>
    <row r="38" spans="1:20" ht="17.100000000000001" customHeight="1" x14ac:dyDescent="0.25">
      <c r="A38" s="4" t="s">
        <v>32</v>
      </c>
      <c r="B38" s="10"/>
      <c r="C38" s="10"/>
      <c r="D38" s="10"/>
      <c r="E38" s="10">
        <v>16</v>
      </c>
      <c r="F38" s="10">
        <v>6</v>
      </c>
      <c r="G38" s="10">
        <v>1</v>
      </c>
      <c r="H38" s="10">
        <v>1</v>
      </c>
      <c r="I38" s="10">
        <v>1</v>
      </c>
      <c r="J38" s="10">
        <v>1</v>
      </c>
      <c r="K38" s="10"/>
      <c r="L38" s="10"/>
      <c r="M38" s="10"/>
      <c r="N38" s="10"/>
      <c r="O38" s="10"/>
      <c r="P38" s="10"/>
      <c r="Q38" s="40">
        <v>1</v>
      </c>
      <c r="R38" s="40">
        <v>3</v>
      </c>
      <c r="S38" s="10"/>
      <c r="T38" s="11"/>
    </row>
    <row r="39" spans="1:20" ht="17.100000000000001" customHeight="1" x14ac:dyDescent="0.25">
      <c r="A39" s="4" t="s">
        <v>33</v>
      </c>
      <c r="B39" s="10"/>
      <c r="C39" s="10">
        <v>63</v>
      </c>
      <c r="D39" s="10">
        <v>67</v>
      </c>
      <c r="E39" s="10">
        <v>70</v>
      </c>
      <c r="F39" s="10">
        <v>75</v>
      </c>
      <c r="G39" s="10">
        <v>71</v>
      </c>
      <c r="H39" s="10">
        <v>81</v>
      </c>
      <c r="I39" s="10">
        <v>74</v>
      </c>
      <c r="J39" s="10">
        <v>82</v>
      </c>
      <c r="K39" s="10">
        <v>78</v>
      </c>
      <c r="L39" s="10">
        <v>89</v>
      </c>
      <c r="M39" s="10">
        <v>96</v>
      </c>
      <c r="N39" s="10">
        <v>98</v>
      </c>
      <c r="O39" s="10">
        <v>116</v>
      </c>
      <c r="P39" s="10">
        <v>127</v>
      </c>
      <c r="Q39" s="40">
        <v>131</v>
      </c>
      <c r="R39" s="40">
        <v>156</v>
      </c>
      <c r="S39" s="10">
        <v>121</v>
      </c>
      <c r="T39" s="11">
        <v>106</v>
      </c>
    </row>
    <row r="40" spans="1:20" ht="17.100000000000001" customHeight="1" x14ac:dyDescent="0.25">
      <c r="A40" s="4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40"/>
      <c r="R40" s="40">
        <v>1</v>
      </c>
      <c r="S40" s="10"/>
      <c r="T40" s="11"/>
    </row>
    <row r="41" spans="1:20" ht="17.100000000000001" customHeight="1" x14ac:dyDescent="0.25">
      <c r="A41" s="4" t="s">
        <v>35</v>
      </c>
      <c r="B41" s="10"/>
      <c r="C41" s="10">
        <v>38</v>
      </c>
      <c r="D41" s="10">
        <v>13</v>
      </c>
      <c r="E41" s="10">
        <v>16</v>
      </c>
      <c r="F41" s="10">
        <v>6</v>
      </c>
      <c r="G41" s="10">
        <v>7</v>
      </c>
      <c r="H41" s="10">
        <v>3</v>
      </c>
      <c r="I41" s="10">
        <v>1</v>
      </c>
      <c r="J41" s="10">
        <v>2</v>
      </c>
      <c r="K41" s="10"/>
      <c r="L41" s="10">
        <v>2</v>
      </c>
      <c r="M41" s="10">
        <v>7</v>
      </c>
      <c r="N41" s="10">
        <v>23</v>
      </c>
      <c r="O41" s="10">
        <v>31</v>
      </c>
      <c r="P41" s="10">
        <v>44</v>
      </c>
      <c r="Q41" s="40">
        <v>38</v>
      </c>
      <c r="R41" s="40">
        <v>45</v>
      </c>
      <c r="S41" s="10">
        <v>41</v>
      </c>
      <c r="T41" s="11">
        <v>39</v>
      </c>
    </row>
    <row r="42" spans="1:20" ht="17.100000000000001" customHeight="1" x14ac:dyDescent="0.25">
      <c r="A42" s="4" t="s">
        <v>36</v>
      </c>
      <c r="B42" s="10"/>
      <c r="C42" s="10"/>
      <c r="D42" s="10">
        <v>9</v>
      </c>
      <c r="E42" s="10">
        <v>9</v>
      </c>
      <c r="F42" s="10">
        <v>11</v>
      </c>
      <c r="G42" s="10">
        <v>9</v>
      </c>
      <c r="H42" s="10">
        <v>15</v>
      </c>
      <c r="I42" s="10">
        <v>2</v>
      </c>
      <c r="J42" s="10">
        <v>7</v>
      </c>
      <c r="K42" s="10">
        <v>29</v>
      </c>
      <c r="L42" s="10">
        <v>39</v>
      </c>
      <c r="M42" s="10">
        <v>59</v>
      </c>
      <c r="N42" s="10">
        <v>51</v>
      </c>
      <c r="O42" s="10">
        <v>54</v>
      </c>
      <c r="P42" s="10">
        <v>65</v>
      </c>
      <c r="Q42" s="40">
        <v>63</v>
      </c>
      <c r="R42" s="40">
        <v>71</v>
      </c>
      <c r="S42" s="10">
        <v>70</v>
      </c>
      <c r="T42" s="11">
        <v>69</v>
      </c>
    </row>
    <row r="43" spans="1:20" s="36" customFormat="1" ht="17.100000000000001" customHeight="1" x14ac:dyDescent="0.25">
      <c r="A43" s="36" t="s">
        <v>37</v>
      </c>
      <c r="B43" s="37">
        <f t="shared" ref="B43:T43" si="20">SUM(B44:B46)</f>
        <v>56</v>
      </c>
      <c r="C43" s="37">
        <f t="shared" si="20"/>
        <v>6</v>
      </c>
      <c r="D43" s="37">
        <f t="shared" si="20"/>
        <v>5</v>
      </c>
      <c r="E43" s="37">
        <f t="shared" si="20"/>
        <v>3</v>
      </c>
      <c r="F43" s="37">
        <f t="shared" si="20"/>
        <v>1</v>
      </c>
      <c r="G43" s="37">
        <f t="shared" si="20"/>
        <v>4</v>
      </c>
      <c r="H43" s="37">
        <f t="shared" si="20"/>
        <v>1</v>
      </c>
      <c r="I43" s="37">
        <f t="shared" si="20"/>
        <v>0</v>
      </c>
      <c r="J43" s="37">
        <f t="shared" si="20"/>
        <v>0</v>
      </c>
      <c r="K43" s="37">
        <f t="shared" si="20"/>
        <v>0</v>
      </c>
      <c r="L43" s="37">
        <f t="shared" si="20"/>
        <v>0</v>
      </c>
      <c r="M43" s="37">
        <f t="shared" si="20"/>
        <v>0</v>
      </c>
      <c r="N43" s="37">
        <f t="shared" si="20"/>
        <v>0</v>
      </c>
      <c r="O43" s="37">
        <f t="shared" si="20"/>
        <v>0</v>
      </c>
      <c r="P43" s="37">
        <f t="shared" si="20"/>
        <v>0</v>
      </c>
      <c r="Q43" s="37">
        <f t="shared" si="20"/>
        <v>1</v>
      </c>
      <c r="R43" s="37">
        <f t="shared" si="20"/>
        <v>1</v>
      </c>
      <c r="S43" s="37">
        <f t="shared" si="20"/>
        <v>0</v>
      </c>
      <c r="T43" s="38">
        <f t="shared" si="20"/>
        <v>0</v>
      </c>
    </row>
    <row r="44" spans="1:20" ht="17.100000000000001" customHeight="1" x14ac:dyDescent="0.25">
      <c r="A44" s="4" t="s">
        <v>38</v>
      </c>
      <c r="B44" s="10">
        <v>30</v>
      </c>
      <c r="C44" s="10">
        <v>2</v>
      </c>
      <c r="D44" s="10">
        <v>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/>
    </row>
    <row r="45" spans="1:20" ht="17.100000000000001" customHeight="1" x14ac:dyDescent="0.25">
      <c r="A45" s="4" t="s">
        <v>39</v>
      </c>
      <c r="B45" s="10"/>
      <c r="C45" s="10"/>
      <c r="D45" s="10">
        <v>3</v>
      </c>
      <c r="E45" s="10">
        <v>3</v>
      </c>
      <c r="F45" s="10">
        <v>1</v>
      </c>
      <c r="G45" s="10">
        <v>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</row>
    <row r="46" spans="1:20" ht="17.100000000000001" customHeight="1" x14ac:dyDescent="0.25">
      <c r="A46" s="4" t="s">
        <v>40</v>
      </c>
      <c r="B46" s="10">
        <v>26</v>
      </c>
      <c r="C46" s="10">
        <v>4</v>
      </c>
      <c r="D46" s="10"/>
      <c r="E46" s="10"/>
      <c r="F46" s="10"/>
      <c r="G46" s="10">
        <v>2</v>
      </c>
      <c r="H46" s="10">
        <v>1</v>
      </c>
      <c r="I46" s="10"/>
      <c r="J46" s="10"/>
      <c r="K46" s="10"/>
      <c r="L46" s="10"/>
      <c r="M46" s="10"/>
      <c r="N46" s="10"/>
      <c r="O46" s="10"/>
      <c r="P46" s="10"/>
      <c r="Q46" s="10">
        <v>1</v>
      </c>
      <c r="R46" s="10">
        <v>1</v>
      </c>
      <c r="S46" s="10"/>
      <c r="T46" s="11"/>
    </row>
    <row r="47" spans="1:20" s="36" customFormat="1" ht="17.100000000000001" customHeight="1" x14ac:dyDescent="0.25">
      <c r="A47" s="36" t="s">
        <v>41</v>
      </c>
      <c r="B47" s="37">
        <f t="shared" ref="B47:T47" si="21">SUM(B48:B50)</f>
        <v>71</v>
      </c>
      <c r="C47" s="37">
        <f t="shared" si="21"/>
        <v>19</v>
      </c>
      <c r="D47" s="37">
        <f t="shared" si="21"/>
        <v>4</v>
      </c>
      <c r="E47" s="37">
        <f t="shared" si="21"/>
        <v>5</v>
      </c>
      <c r="F47" s="37">
        <f t="shared" si="21"/>
        <v>3</v>
      </c>
      <c r="G47" s="37">
        <f t="shared" si="21"/>
        <v>3</v>
      </c>
      <c r="H47" s="37">
        <f t="shared" si="21"/>
        <v>1</v>
      </c>
      <c r="I47" s="37">
        <f t="shared" si="21"/>
        <v>2</v>
      </c>
      <c r="J47" s="37">
        <f t="shared" si="21"/>
        <v>0</v>
      </c>
      <c r="K47" s="37">
        <f t="shared" si="21"/>
        <v>1</v>
      </c>
      <c r="L47" s="37">
        <f t="shared" si="21"/>
        <v>1</v>
      </c>
      <c r="M47" s="37">
        <f t="shared" si="21"/>
        <v>0</v>
      </c>
      <c r="N47" s="37">
        <f t="shared" si="21"/>
        <v>0</v>
      </c>
      <c r="O47" s="37">
        <f t="shared" si="21"/>
        <v>0</v>
      </c>
      <c r="P47" s="37">
        <f t="shared" si="21"/>
        <v>0</v>
      </c>
      <c r="Q47" s="37">
        <f t="shared" si="21"/>
        <v>0</v>
      </c>
      <c r="R47" s="37">
        <f t="shared" si="21"/>
        <v>0</v>
      </c>
      <c r="S47" s="37">
        <f t="shared" si="21"/>
        <v>0</v>
      </c>
      <c r="T47" s="38">
        <f t="shared" si="21"/>
        <v>0</v>
      </c>
    </row>
    <row r="48" spans="1:20" ht="17.100000000000001" customHeight="1" x14ac:dyDescent="0.25">
      <c r="A48" s="4" t="s">
        <v>33</v>
      </c>
      <c r="B48" s="10">
        <v>64</v>
      </c>
      <c r="C48" s="10">
        <v>19</v>
      </c>
      <c r="D48" s="10">
        <v>4</v>
      </c>
      <c r="E48" s="10">
        <v>5</v>
      </c>
      <c r="F48" s="10">
        <v>2</v>
      </c>
      <c r="G48" s="10">
        <v>2</v>
      </c>
      <c r="H48" s="10"/>
      <c r="I48" s="10">
        <v>2</v>
      </c>
      <c r="J48" s="10"/>
      <c r="K48" s="10">
        <v>1</v>
      </c>
      <c r="L48" s="10"/>
      <c r="M48" s="10"/>
      <c r="N48" s="10"/>
      <c r="O48" s="10"/>
      <c r="P48" s="10"/>
      <c r="Q48" s="10"/>
      <c r="R48" s="10"/>
      <c r="S48" s="10"/>
      <c r="T48" s="11"/>
    </row>
    <row r="49" spans="1:20" ht="17.100000000000001" customHeight="1" x14ac:dyDescent="0.25">
      <c r="A49" s="4" t="s">
        <v>35</v>
      </c>
      <c r="B49" s="10">
        <v>7</v>
      </c>
      <c r="C49" s="10"/>
      <c r="D49" s="10"/>
      <c r="E49" s="10"/>
      <c r="F49" s="10">
        <v>1</v>
      </c>
      <c r="G49" s="10">
        <v>1</v>
      </c>
      <c r="H49" s="10">
        <v>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1"/>
    </row>
    <row r="50" spans="1:20" ht="17.100000000000001" customHeight="1" x14ac:dyDescent="0.25">
      <c r="A50" s="4" t="s">
        <v>36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>
        <v>1</v>
      </c>
      <c r="M50" s="10"/>
      <c r="N50" s="10"/>
      <c r="O50" s="10"/>
      <c r="P50" s="10"/>
      <c r="Q50" s="10"/>
      <c r="R50" s="10"/>
      <c r="S50" s="10"/>
      <c r="T50" s="11"/>
    </row>
    <row r="52" spans="1:20" s="1" customFormat="1" ht="17.100000000000001" customHeight="1" x14ac:dyDescent="0.25">
      <c r="A52" s="65" t="s">
        <v>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s="1" customFormat="1" ht="17.100000000000001" customHeight="1" x14ac:dyDescent="0.25">
      <c r="A53" s="65" t="s">
        <v>42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0" ht="6" customHeight="1" x14ac:dyDescent="0.25"/>
    <row r="55" spans="1:20" s="9" customFormat="1" ht="17.100000000000001" customHeight="1" x14ac:dyDescent="0.25">
      <c r="A55" s="5" t="s">
        <v>5</v>
      </c>
      <c r="B55" s="6">
        <v>2005</v>
      </c>
      <c r="C55" s="6">
        <v>2006</v>
      </c>
      <c r="D55" s="6">
        <v>2007</v>
      </c>
      <c r="E55" s="7">
        <v>2008</v>
      </c>
      <c r="F55" s="6">
        <v>2009</v>
      </c>
      <c r="G55" s="7">
        <v>2010</v>
      </c>
      <c r="H55" s="6">
        <v>2011</v>
      </c>
      <c r="I55" s="6">
        <v>2012</v>
      </c>
      <c r="J55" s="6">
        <v>2013</v>
      </c>
      <c r="K55" s="6">
        <v>2014</v>
      </c>
      <c r="L55" s="6">
        <v>2015</v>
      </c>
      <c r="M55" s="7">
        <v>2016</v>
      </c>
      <c r="N55" s="6">
        <v>2017</v>
      </c>
      <c r="O55" s="6">
        <v>2018</v>
      </c>
      <c r="P55" s="6">
        <v>2019</v>
      </c>
      <c r="Q55" s="6">
        <v>2020</v>
      </c>
      <c r="R55" s="6">
        <v>2021</v>
      </c>
      <c r="S55" s="6">
        <v>2022</v>
      </c>
      <c r="T55" s="8">
        <v>2023</v>
      </c>
    </row>
    <row r="56" spans="1:20" ht="17.100000000000001" customHeight="1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/>
    </row>
    <row r="57" spans="1:20" s="15" customFormat="1" ht="17.100000000000001" customHeight="1" x14ac:dyDescent="0.25">
      <c r="A57" s="41" t="s">
        <v>43</v>
      </c>
      <c r="B57" s="42">
        <f>+B59+B63+B66+B69</f>
        <v>211</v>
      </c>
      <c r="C57" s="42">
        <f t="shared" ref="C57:D57" si="22">+C59+C63+C66+C69</f>
        <v>188</v>
      </c>
      <c r="D57" s="42">
        <f t="shared" si="22"/>
        <v>151</v>
      </c>
      <c r="E57" s="42">
        <f>+E59+E63+E66+E69</f>
        <v>128</v>
      </c>
      <c r="F57" s="42">
        <f t="shared" ref="F57:T57" si="23">+F59+F63+F66+F69</f>
        <v>143</v>
      </c>
      <c r="G57" s="42">
        <f t="shared" si="23"/>
        <v>136</v>
      </c>
      <c r="H57" s="42">
        <f t="shared" si="23"/>
        <v>142</v>
      </c>
      <c r="I57" s="42">
        <f t="shared" si="23"/>
        <v>141</v>
      </c>
      <c r="J57" s="42">
        <f t="shared" si="23"/>
        <v>138</v>
      </c>
      <c r="K57" s="42">
        <f t="shared" si="23"/>
        <v>108</v>
      </c>
      <c r="L57" s="42">
        <f t="shared" si="23"/>
        <v>112</v>
      </c>
      <c r="M57" s="42">
        <f t="shared" si="23"/>
        <v>102</v>
      </c>
      <c r="N57" s="42">
        <f t="shared" si="23"/>
        <v>129</v>
      </c>
      <c r="O57" s="42">
        <f t="shared" si="23"/>
        <v>115</v>
      </c>
      <c r="P57" s="42">
        <f t="shared" si="23"/>
        <v>145</v>
      </c>
      <c r="Q57" s="42">
        <f t="shared" si="23"/>
        <v>137</v>
      </c>
      <c r="R57" s="42">
        <f t="shared" si="23"/>
        <v>127</v>
      </c>
      <c r="S57" s="42">
        <f t="shared" si="23"/>
        <v>142</v>
      </c>
      <c r="T57" s="43">
        <f t="shared" si="23"/>
        <v>120</v>
      </c>
    </row>
    <row r="58" spans="1:20" s="15" customFormat="1" ht="10.5" customHeight="1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</row>
    <row r="59" spans="1:20" s="36" customFormat="1" ht="17.100000000000001" customHeight="1" x14ac:dyDescent="0.25">
      <c r="A59" s="36" t="s">
        <v>25</v>
      </c>
      <c r="B59" s="37">
        <f t="shared" ref="B59:T59" si="24">SUM(B60:B62)</f>
        <v>102</v>
      </c>
      <c r="C59" s="37">
        <f t="shared" si="24"/>
        <v>90</v>
      </c>
      <c r="D59" s="37">
        <f t="shared" si="24"/>
        <v>70</v>
      </c>
      <c r="E59" s="37">
        <f t="shared" si="24"/>
        <v>76</v>
      </c>
      <c r="F59" s="37">
        <f t="shared" si="24"/>
        <v>75</v>
      </c>
      <c r="G59" s="37">
        <f t="shared" si="24"/>
        <v>78</v>
      </c>
      <c r="H59" s="37">
        <f t="shared" si="24"/>
        <v>105</v>
      </c>
      <c r="I59" s="37">
        <f t="shared" si="24"/>
        <v>105</v>
      </c>
      <c r="J59" s="37">
        <f t="shared" si="24"/>
        <v>108</v>
      </c>
      <c r="K59" s="37">
        <f t="shared" si="24"/>
        <v>84</v>
      </c>
      <c r="L59" s="37">
        <f t="shared" si="24"/>
        <v>93</v>
      </c>
      <c r="M59" s="37">
        <f t="shared" si="24"/>
        <v>78</v>
      </c>
      <c r="N59" s="37">
        <f t="shared" si="24"/>
        <v>98</v>
      </c>
      <c r="O59" s="37">
        <f t="shared" si="24"/>
        <v>82</v>
      </c>
      <c r="P59" s="37">
        <f t="shared" si="24"/>
        <v>103</v>
      </c>
      <c r="Q59" s="37">
        <f t="shared" si="24"/>
        <v>81</v>
      </c>
      <c r="R59" s="37">
        <f t="shared" si="24"/>
        <v>75</v>
      </c>
      <c r="S59" s="37">
        <f t="shared" si="24"/>
        <v>81</v>
      </c>
      <c r="T59" s="38">
        <f t="shared" si="24"/>
        <v>71</v>
      </c>
    </row>
    <row r="60" spans="1:20" ht="17.100000000000001" customHeight="1" x14ac:dyDescent="0.25">
      <c r="A60" s="36" t="s">
        <v>44</v>
      </c>
      <c r="B60" s="10">
        <v>17</v>
      </c>
      <c r="C60" s="10">
        <v>5</v>
      </c>
      <c r="D60" s="10">
        <v>6</v>
      </c>
      <c r="E60" s="10">
        <v>12</v>
      </c>
      <c r="F60" s="10">
        <v>12</v>
      </c>
      <c r="G60" s="10">
        <v>6</v>
      </c>
      <c r="H60" s="10">
        <v>10</v>
      </c>
      <c r="I60" s="10">
        <v>16</v>
      </c>
      <c r="J60" s="10">
        <v>11</v>
      </c>
      <c r="K60" s="10">
        <v>13</v>
      </c>
      <c r="L60" s="10">
        <v>13</v>
      </c>
      <c r="M60" s="10">
        <v>8</v>
      </c>
      <c r="N60" s="10">
        <v>13</v>
      </c>
      <c r="O60" s="10">
        <v>18</v>
      </c>
      <c r="P60" s="10">
        <v>27</v>
      </c>
      <c r="Q60" s="40">
        <v>18</v>
      </c>
      <c r="R60" s="40">
        <v>23</v>
      </c>
      <c r="S60" s="10">
        <v>24</v>
      </c>
      <c r="T60" s="11">
        <v>17</v>
      </c>
    </row>
    <row r="61" spans="1:20" ht="17.100000000000001" customHeight="1" x14ac:dyDescent="0.25">
      <c r="A61" s="36" t="s">
        <v>45</v>
      </c>
      <c r="B61" s="10"/>
      <c r="C61" s="10">
        <v>5</v>
      </c>
      <c r="D61" s="10">
        <v>17</v>
      </c>
      <c r="E61" s="10">
        <v>17</v>
      </c>
      <c r="F61" s="10">
        <v>26</v>
      </c>
      <c r="G61" s="10">
        <v>22</v>
      </c>
      <c r="H61" s="10">
        <v>35</v>
      </c>
      <c r="I61" s="10">
        <v>41</v>
      </c>
      <c r="J61" s="10">
        <v>39</v>
      </c>
      <c r="K61" s="10">
        <v>30</v>
      </c>
      <c r="L61" s="10">
        <v>37</v>
      </c>
      <c r="M61" s="10">
        <v>46</v>
      </c>
      <c r="N61" s="10">
        <v>65</v>
      </c>
      <c r="O61" s="10">
        <v>44</v>
      </c>
      <c r="P61" s="10">
        <v>58</v>
      </c>
      <c r="Q61" s="40">
        <v>47</v>
      </c>
      <c r="R61" s="40">
        <v>39</v>
      </c>
      <c r="S61" s="10">
        <v>41</v>
      </c>
      <c r="T61" s="11">
        <v>42</v>
      </c>
    </row>
    <row r="62" spans="1:20" ht="17.100000000000001" customHeight="1" x14ac:dyDescent="0.25">
      <c r="A62" s="36" t="s">
        <v>46</v>
      </c>
      <c r="B62" s="10">
        <v>85</v>
      </c>
      <c r="C62" s="10">
        <v>80</v>
      </c>
      <c r="D62" s="10">
        <v>47</v>
      </c>
      <c r="E62" s="10">
        <v>47</v>
      </c>
      <c r="F62" s="10">
        <v>37</v>
      </c>
      <c r="G62" s="10">
        <v>50</v>
      </c>
      <c r="H62" s="10">
        <v>60</v>
      </c>
      <c r="I62" s="10">
        <v>48</v>
      </c>
      <c r="J62" s="10">
        <v>58</v>
      </c>
      <c r="K62" s="10">
        <v>41</v>
      </c>
      <c r="L62" s="10">
        <v>43</v>
      </c>
      <c r="M62" s="10">
        <v>24</v>
      </c>
      <c r="N62" s="10">
        <v>20</v>
      </c>
      <c r="O62" s="10">
        <v>20</v>
      </c>
      <c r="P62" s="10">
        <v>18</v>
      </c>
      <c r="Q62" s="40">
        <v>16</v>
      </c>
      <c r="R62" s="40">
        <v>13</v>
      </c>
      <c r="S62" s="10">
        <v>16</v>
      </c>
      <c r="T62" s="11">
        <v>12</v>
      </c>
    </row>
    <row r="63" spans="1:20" s="36" customFormat="1" ht="17.100000000000001" customHeight="1" x14ac:dyDescent="0.25">
      <c r="A63" s="36" t="s">
        <v>47</v>
      </c>
      <c r="B63" s="37">
        <f>SUM(B64:B65)</f>
        <v>0</v>
      </c>
      <c r="C63" s="37">
        <f t="shared" ref="C63:T63" si="25">SUM(C64:C65)</f>
        <v>0</v>
      </c>
      <c r="D63" s="37">
        <f t="shared" si="25"/>
        <v>0</v>
      </c>
      <c r="E63" s="37">
        <f t="shared" si="25"/>
        <v>0</v>
      </c>
      <c r="F63" s="37">
        <f t="shared" si="25"/>
        <v>49</v>
      </c>
      <c r="G63" s="37">
        <f t="shared" si="25"/>
        <v>49</v>
      </c>
      <c r="H63" s="37">
        <f t="shared" si="25"/>
        <v>34</v>
      </c>
      <c r="I63" s="37">
        <f t="shared" si="25"/>
        <v>32</v>
      </c>
      <c r="J63" s="37">
        <f t="shared" si="25"/>
        <v>30</v>
      </c>
      <c r="K63" s="37">
        <f t="shared" si="25"/>
        <v>24</v>
      </c>
      <c r="L63" s="37">
        <f t="shared" si="25"/>
        <v>19</v>
      </c>
      <c r="M63" s="37">
        <f t="shared" si="25"/>
        <v>23</v>
      </c>
      <c r="N63" s="37">
        <f t="shared" si="25"/>
        <v>31</v>
      </c>
      <c r="O63" s="37">
        <f t="shared" si="25"/>
        <v>32</v>
      </c>
      <c r="P63" s="37">
        <f t="shared" si="25"/>
        <v>40</v>
      </c>
      <c r="Q63" s="37">
        <f t="shared" si="25"/>
        <v>40</v>
      </c>
      <c r="R63" s="37">
        <f t="shared" si="25"/>
        <v>24</v>
      </c>
      <c r="S63" s="37">
        <f t="shared" si="25"/>
        <v>20</v>
      </c>
      <c r="T63" s="38">
        <f t="shared" si="25"/>
        <v>10</v>
      </c>
    </row>
    <row r="64" spans="1:20" ht="17.100000000000001" customHeight="1" x14ac:dyDescent="0.25">
      <c r="A64" s="4" t="s">
        <v>48</v>
      </c>
      <c r="B64" s="10"/>
      <c r="C64" s="10"/>
      <c r="D64" s="10"/>
      <c r="E64" s="10"/>
      <c r="F64" s="10">
        <v>21</v>
      </c>
      <c r="G64" s="10">
        <v>30</v>
      </c>
      <c r="H64" s="10">
        <v>23</v>
      </c>
      <c r="I64" s="10">
        <v>22</v>
      </c>
      <c r="J64" s="10">
        <v>16</v>
      </c>
      <c r="K64" s="10">
        <v>12</v>
      </c>
      <c r="L64" s="10">
        <v>17</v>
      </c>
      <c r="M64" s="10">
        <v>17</v>
      </c>
      <c r="N64" s="10">
        <v>9</v>
      </c>
      <c r="O64" s="10">
        <v>11</v>
      </c>
      <c r="P64" s="10">
        <v>12</v>
      </c>
      <c r="Q64" s="40">
        <v>17</v>
      </c>
      <c r="R64" s="40">
        <v>11</v>
      </c>
      <c r="S64" s="10">
        <v>11</v>
      </c>
      <c r="T64" s="11">
        <v>10</v>
      </c>
    </row>
    <row r="65" spans="1:20" ht="17.100000000000001" customHeight="1" x14ac:dyDescent="0.25">
      <c r="A65" s="4" t="s">
        <v>49</v>
      </c>
      <c r="B65" s="10"/>
      <c r="C65" s="10"/>
      <c r="D65" s="10"/>
      <c r="E65" s="10"/>
      <c r="F65" s="10">
        <v>28</v>
      </c>
      <c r="G65" s="10">
        <v>19</v>
      </c>
      <c r="H65" s="10">
        <v>11</v>
      </c>
      <c r="I65" s="10">
        <v>10</v>
      </c>
      <c r="J65" s="10">
        <v>14</v>
      </c>
      <c r="K65" s="10">
        <v>12</v>
      </c>
      <c r="L65" s="10">
        <v>2</v>
      </c>
      <c r="M65" s="10">
        <v>6</v>
      </c>
      <c r="N65" s="10">
        <v>22</v>
      </c>
      <c r="O65" s="10">
        <v>21</v>
      </c>
      <c r="P65" s="10">
        <v>28</v>
      </c>
      <c r="Q65" s="40">
        <v>23</v>
      </c>
      <c r="R65" s="40">
        <v>13</v>
      </c>
      <c r="S65" s="10">
        <v>9</v>
      </c>
      <c r="T65" s="11"/>
    </row>
    <row r="66" spans="1:20" s="36" customFormat="1" ht="17.100000000000001" customHeight="1" x14ac:dyDescent="0.25">
      <c r="A66" s="36" t="s">
        <v>37</v>
      </c>
      <c r="B66" s="37">
        <f t="shared" ref="B66:T66" si="26">SUM(B67:B68)</f>
        <v>19</v>
      </c>
      <c r="C66" s="37">
        <f t="shared" si="26"/>
        <v>32</v>
      </c>
      <c r="D66" s="37">
        <f t="shared" si="26"/>
        <v>27</v>
      </c>
      <c r="E66" s="37">
        <f t="shared" si="26"/>
        <v>22</v>
      </c>
      <c r="F66" s="37">
        <f t="shared" si="26"/>
        <v>0</v>
      </c>
      <c r="G66" s="37">
        <f t="shared" si="26"/>
        <v>0</v>
      </c>
      <c r="H66" s="37">
        <f t="shared" si="26"/>
        <v>0</v>
      </c>
      <c r="I66" s="37">
        <f t="shared" si="26"/>
        <v>0</v>
      </c>
      <c r="J66" s="37">
        <f t="shared" si="26"/>
        <v>0</v>
      </c>
      <c r="K66" s="37">
        <f t="shared" si="26"/>
        <v>0</v>
      </c>
      <c r="L66" s="37">
        <f t="shared" si="26"/>
        <v>0</v>
      </c>
      <c r="M66" s="37">
        <f t="shared" si="26"/>
        <v>0</v>
      </c>
      <c r="N66" s="37">
        <f t="shared" si="26"/>
        <v>0</v>
      </c>
      <c r="O66" s="37">
        <f t="shared" si="26"/>
        <v>0</v>
      </c>
      <c r="P66" s="37">
        <f t="shared" si="26"/>
        <v>0</v>
      </c>
      <c r="Q66" s="37">
        <f t="shared" si="26"/>
        <v>0</v>
      </c>
      <c r="R66" s="37">
        <f t="shared" si="26"/>
        <v>0</v>
      </c>
      <c r="S66" s="37">
        <f t="shared" si="26"/>
        <v>0</v>
      </c>
      <c r="T66" s="38">
        <f t="shared" si="26"/>
        <v>0</v>
      </c>
    </row>
    <row r="67" spans="1:20" ht="17.100000000000001" customHeight="1" x14ac:dyDescent="0.25">
      <c r="A67" s="4" t="s">
        <v>50</v>
      </c>
      <c r="B67" s="10">
        <v>17</v>
      </c>
      <c r="C67" s="10">
        <v>30</v>
      </c>
      <c r="D67" s="10">
        <v>23</v>
      </c>
      <c r="E67" s="10">
        <v>22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1"/>
    </row>
    <row r="68" spans="1:20" ht="17.100000000000001" customHeight="1" x14ac:dyDescent="0.25">
      <c r="A68" s="4" t="s">
        <v>51</v>
      </c>
      <c r="B68" s="10">
        <v>2</v>
      </c>
      <c r="C68" s="10">
        <v>2</v>
      </c>
      <c r="D68" s="10">
        <v>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1"/>
    </row>
    <row r="69" spans="1:20" s="36" customFormat="1" ht="17.100000000000001" customHeight="1" x14ac:dyDescent="0.25">
      <c r="A69" s="36" t="s">
        <v>52</v>
      </c>
      <c r="B69" s="37">
        <f t="shared" ref="B69:T69" si="27">SUM(B70:B73)</f>
        <v>90</v>
      </c>
      <c r="C69" s="37">
        <f t="shared" si="27"/>
        <v>66</v>
      </c>
      <c r="D69" s="37">
        <f t="shared" si="27"/>
        <v>54</v>
      </c>
      <c r="E69" s="37">
        <f t="shared" si="27"/>
        <v>30</v>
      </c>
      <c r="F69" s="37">
        <f t="shared" si="27"/>
        <v>19</v>
      </c>
      <c r="G69" s="37">
        <f t="shared" si="27"/>
        <v>9</v>
      </c>
      <c r="H69" s="37">
        <f t="shared" si="27"/>
        <v>3</v>
      </c>
      <c r="I69" s="37">
        <f t="shared" si="27"/>
        <v>4</v>
      </c>
      <c r="J69" s="37">
        <f t="shared" si="27"/>
        <v>0</v>
      </c>
      <c r="K69" s="37">
        <f t="shared" si="27"/>
        <v>0</v>
      </c>
      <c r="L69" s="37">
        <f t="shared" si="27"/>
        <v>0</v>
      </c>
      <c r="M69" s="37">
        <f t="shared" si="27"/>
        <v>1</v>
      </c>
      <c r="N69" s="37">
        <f t="shared" si="27"/>
        <v>0</v>
      </c>
      <c r="O69" s="37">
        <f t="shared" si="27"/>
        <v>1</v>
      </c>
      <c r="P69" s="37">
        <f t="shared" si="27"/>
        <v>2</v>
      </c>
      <c r="Q69" s="37">
        <f t="shared" si="27"/>
        <v>16</v>
      </c>
      <c r="R69" s="37">
        <f t="shared" si="27"/>
        <v>28</v>
      </c>
      <c r="S69" s="37">
        <f t="shared" si="27"/>
        <v>41</v>
      </c>
      <c r="T69" s="38">
        <f t="shared" si="27"/>
        <v>39</v>
      </c>
    </row>
    <row r="70" spans="1:20" ht="17.100000000000001" customHeight="1" x14ac:dyDescent="0.25">
      <c r="A70" s="4" t="s">
        <v>53</v>
      </c>
      <c r="B70" s="10">
        <v>48</v>
      </c>
      <c r="C70" s="10">
        <v>41</v>
      </c>
      <c r="D70" s="10">
        <v>41</v>
      </c>
      <c r="E70" s="10">
        <v>23</v>
      </c>
      <c r="F70" s="10">
        <v>16</v>
      </c>
      <c r="G70" s="10">
        <v>9</v>
      </c>
      <c r="H70" s="10">
        <v>3</v>
      </c>
      <c r="I70" s="10">
        <v>3</v>
      </c>
      <c r="J70" s="10"/>
      <c r="K70" s="10"/>
      <c r="L70" s="10"/>
      <c r="M70" s="10">
        <v>1</v>
      </c>
      <c r="N70" s="10"/>
      <c r="O70" s="10">
        <v>1</v>
      </c>
      <c r="P70" s="10">
        <v>2</v>
      </c>
      <c r="Q70" s="40">
        <v>2</v>
      </c>
      <c r="R70" s="40">
        <v>2</v>
      </c>
      <c r="S70" s="10">
        <v>1</v>
      </c>
      <c r="T70" s="11">
        <v>1</v>
      </c>
    </row>
    <row r="71" spans="1:20" ht="17.100000000000001" customHeight="1" x14ac:dyDescent="0.25">
      <c r="A71" s="4" t="s">
        <v>54</v>
      </c>
      <c r="B71" s="10">
        <v>42</v>
      </c>
      <c r="C71" s="10">
        <v>25</v>
      </c>
      <c r="D71" s="10">
        <v>13</v>
      </c>
      <c r="E71" s="10">
        <v>7</v>
      </c>
      <c r="F71" s="10">
        <v>3</v>
      </c>
      <c r="G71" s="10"/>
      <c r="H71" s="10"/>
      <c r="I71" s="10">
        <v>1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1"/>
    </row>
    <row r="72" spans="1:20" ht="17.100000000000001" customHeight="1" x14ac:dyDescent="0.25">
      <c r="A72" s="4" t="s">
        <v>55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13</v>
      </c>
      <c r="R72" s="10">
        <v>26</v>
      </c>
      <c r="S72" s="10">
        <v>40</v>
      </c>
      <c r="T72" s="11">
        <v>38</v>
      </c>
    </row>
    <row r="73" spans="1:20" ht="17.100000000000001" customHeight="1" x14ac:dyDescent="0.25">
      <c r="A73" s="4" t="s">
        <v>56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v>1</v>
      </c>
      <c r="R73" s="10"/>
      <c r="S73" s="10"/>
      <c r="T73" s="11"/>
    </row>
    <row r="74" spans="1:20" ht="6.75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"/>
    </row>
    <row r="75" spans="1:20" ht="8.25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/>
    </row>
    <row r="76" spans="1:20" s="15" customFormat="1" ht="17.100000000000001" customHeight="1" x14ac:dyDescent="0.25">
      <c r="A76" s="44" t="s">
        <v>57</v>
      </c>
      <c r="B76" s="45">
        <f>+B78+B83+B86+B89+B95+B98</f>
        <v>79</v>
      </c>
      <c r="C76" s="45">
        <f t="shared" ref="C76:T76" si="28">+C78+C83+C86+C89+C95+C98</f>
        <v>45</v>
      </c>
      <c r="D76" s="45">
        <f t="shared" si="28"/>
        <v>59</v>
      </c>
      <c r="E76" s="45">
        <f t="shared" si="28"/>
        <v>77</v>
      </c>
      <c r="F76" s="45">
        <f t="shared" si="28"/>
        <v>112</v>
      </c>
      <c r="G76" s="45">
        <f t="shared" si="28"/>
        <v>168</v>
      </c>
      <c r="H76" s="45">
        <f t="shared" si="28"/>
        <v>234</v>
      </c>
      <c r="I76" s="45">
        <f t="shared" si="28"/>
        <v>252</v>
      </c>
      <c r="J76" s="45">
        <f t="shared" si="28"/>
        <v>349</v>
      </c>
      <c r="K76" s="45">
        <f t="shared" si="28"/>
        <v>372</v>
      </c>
      <c r="L76" s="45">
        <f t="shared" si="28"/>
        <v>381</v>
      </c>
      <c r="M76" s="45">
        <f t="shared" si="28"/>
        <v>406</v>
      </c>
      <c r="N76" s="45">
        <f t="shared" si="28"/>
        <v>416</v>
      </c>
      <c r="O76" s="45">
        <f t="shared" si="28"/>
        <v>414</v>
      </c>
      <c r="P76" s="45">
        <f t="shared" si="28"/>
        <v>448</v>
      </c>
      <c r="Q76" s="45">
        <f t="shared" si="28"/>
        <v>419</v>
      </c>
      <c r="R76" s="45">
        <f t="shared" si="28"/>
        <v>384</v>
      </c>
      <c r="S76" s="45">
        <f t="shared" si="28"/>
        <v>372</v>
      </c>
      <c r="T76" s="46">
        <f t="shared" si="28"/>
        <v>335</v>
      </c>
    </row>
    <row r="77" spans="1:20" s="15" customFormat="1" ht="7.5" customHeight="1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5"/>
    </row>
    <row r="78" spans="1:20" s="36" customFormat="1" ht="17.100000000000001" customHeight="1" x14ac:dyDescent="0.25">
      <c r="A78" s="36" t="s">
        <v>21</v>
      </c>
      <c r="B78" s="37">
        <f t="shared" ref="B78:T78" si="29">SUM(B79:B82)</f>
        <v>0</v>
      </c>
      <c r="C78" s="37">
        <f t="shared" si="29"/>
        <v>0</v>
      </c>
      <c r="D78" s="37">
        <f t="shared" si="29"/>
        <v>0</v>
      </c>
      <c r="E78" s="37">
        <f t="shared" si="29"/>
        <v>0</v>
      </c>
      <c r="F78" s="37">
        <f t="shared" si="29"/>
        <v>0</v>
      </c>
      <c r="G78" s="37">
        <f t="shared" si="29"/>
        <v>0</v>
      </c>
      <c r="H78" s="37">
        <f t="shared" si="29"/>
        <v>0</v>
      </c>
      <c r="I78" s="37">
        <f t="shared" si="29"/>
        <v>0</v>
      </c>
      <c r="J78" s="37">
        <f t="shared" si="29"/>
        <v>20</v>
      </c>
      <c r="K78" s="37">
        <f t="shared" si="29"/>
        <v>14</v>
      </c>
      <c r="L78" s="37">
        <f t="shared" si="29"/>
        <v>0</v>
      </c>
      <c r="M78" s="37">
        <f t="shared" si="29"/>
        <v>0</v>
      </c>
      <c r="N78" s="37">
        <f t="shared" si="29"/>
        <v>9</v>
      </c>
      <c r="O78" s="37">
        <f t="shared" si="29"/>
        <v>0</v>
      </c>
      <c r="P78" s="37">
        <f t="shared" si="29"/>
        <v>31</v>
      </c>
      <c r="Q78" s="37">
        <f t="shared" si="29"/>
        <v>22</v>
      </c>
      <c r="R78" s="37">
        <f t="shared" si="29"/>
        <v>0</v>
      </c>
      <c r="S78" s="37">
        <f t="shared" si="29"/>
        <v>0</v>
      </c>
      <c r="T78" s="38">
        <f t="shared" si="29"/>
        <v>46</v>
      </c>
    </row>
    <row r="79" spans="1:20" ht="17.100000000000001" customHeight="1" x14ac:dyDescent="0.25">
      <c r="A79" s="4" t="s">
        <v>58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>
        <v>8</v>
      </c>
      <c r="Q79" s="10"/>
      <c r="R79" s="10"/>
      <c r="S79" s="10"/>
      <c r="T79" s="11"/>
    </row>
    <row r="80" spans="1:20" ht="17.100000000000001" customHeight="1" x14ac:dyDescent="0.25">
      <c r="A80" s="4" t="s">
        <v>59</v>
      </c>
      <c r="B80" s="10"/>
      <c r="C80" s="10"/>
      <c r="D80" s="10"/>
      <c r="E80" s="10"/>
      <c r="F80" s="10"/>
      <c r="G80" s="10"/>
      <c r="H80" s="10"/>
      <c r="I80" s="10"/>
      <c r="J80" s="10">
        <v>1</v>
      </c>
      <c r="K80" s="10">
        <v>14</v>
      </c>
      <c r="L80" s="10"/>
      <c r="M80" s="10"/>
      <c r="N80" s="10"/>
      <c r="O80" s="10"/>
      <c r="P80" s="10">
        <v>23</v>
      </c>
      <c r="Q80" s="10">
        <v>22</v>
      </c>
      <c r="R80" s="10"/>
      <c r="S80" s="10"/>
      <c r="T80" s="11">
        <v>46</v>
      </c>
    </row>
    <row r="81" spans="1:20" ht="17.100000000000001" customHeight="1" x14ac:dyDescent="0.25">
      <c r="A81" s="4" t="s">
        <v>60</v>
      </c>
      <c r="B81" s="10"/>
      <c r="C81" s="10"/>
      <c r="D81" s="10"/>
      <c r="E81" s="10"/>
      <c r="F81" s="10"/>
      <c r="G81" s="10"/>
      <c r="H81" s="10"/>
      <c r="I81" s="10"/>
      <c r="J81" s="10">
        <v>19</v>
      </c>
      <c r="K81" s="10"/>
      <c r="L81" s="10"/>
      <c r="M81" s="10"/>
      <c r="N81" s="10"/>
      <c r="O81" s="10"/>
      <c r="P81" s="10"/>
      <c r="Q81" s="10"/>
      <c r="R81" s="10"/>
      <c r="S81" s="10"/>
      <c r="T81" s="11"/>
    </row>
    <row r="82" spans="1:20" ht="17.100000000000001" customHeight="1" x14ac:dyDescent="0.25">
      <c r="A82" s="4" t="s">
        <v>61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>
        <v>9</v>
      </c>
      <c r="O82" s="10"/>
      <c r="P82" s="10"/>
      <c r="Q82" s="10"/>
      <c r="R82" s="10"/>
      <c r="S82" s="10"/>
      <c r="T82" s="11"/>
    </row>
    <row r="83" spans="1:20" s="36" customFormat="1" ht="17.100000000000001" customHeight="1" x14ac:dyDescent="0.25">
      <c r="A83" s="36" t="s">
        <v>62</v>
      </c>
      <c r="B83" s="37">
        <f t="shared" ref="B83:T83" si="30">SUM(B84:B85)</f>
        <v>0</v>
      </c>
      <c r="C83" s="37">
        <f t="shared" si="30"/>
        <v>0</v>
      </c>
      <c r="D83" s="37">
        <f t="shared" si="30"/>
        <v>0</v>
      </c>
      <c r="E83" s="37">
        <f t="shared" si="30"/>
        <v>0</v>
      </c>
      <c r="F83" s="37">
        <f t="shared" si="30"/>
        <v>0</v>
      </c>
      <c r="G83" s="37">
        <f t="shared" si="30"/>
        <v>0</v>
      </c>
      <c r="H83" s="37">
        <f t="shared" si="30"/>
        <v>0</v>
      </c>
      <c r="I83" s="37">
        <f t="shared" si="30"/>
        <v>0</v>
      </c>
      <c r="J83" s="37">
        <f t="shared" si="30"/>
        <v>0</v>
      </c>
      <c r="K83" s="37">
        <f t="shared" si="30"/>
        <v>0</v>
      </c>
      <c r="L83" s="37">
        <f t="shared" si="30"/>
        <v>11</v>
      </c>
      <c r="M83" s="37">
        <f t="shared" si="30"/>
        <v>13</v>
      </c>
      <c r="N83" s="37">
        <f t="shared" si="30"/>
        <v>9</v>
      </c>
      <c r="O83" s="37">
        <f t="shared" si="30"/>
        <v>0</v>
      </c>
      <c r="P83" s="37">
        <f t="shared" si="30"/>
        <v>1</v>
      </c>
      <c r="Q83" s="37">
        <f t="shared" si="30"/>
        <v>0</v>
      </c>
      <c r="R83" s="37">
        <f t="shared" si="30"/>
        <v>0</v>
      </c>
      <c r="S83" s="37">
        <f t="shared" si="30"/>
        <v>0</v>
      </c>
      <c r="T83" s="38">
        <f t="shared" si="30"/>
        <v>0</v>
      </c>
    </row>
    <row r="84" spans="1:20" ht="17.100000000000001" customHeight="1" x14ac:dyDescent="0.25">
      <c r="A84" s="4" t="s">
        <v>63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>
        <v>11</v>
      </c>
      <c r="M84" s="10">
        <v>13</v>
      </c>
      <c r="N84" s="10"/>
      <c r="O84" s="10"/>
      <c r="P84" s="10">
        <v>1</v>
      </c>
      <c r="Q84" s="10"/>
      <c r="R84" s="10"/>
      <c r="S84" s="10"/>
      <c r="T84" s="11"/>
    </row>
    <row r="85" spans="1:20" ht="17.100000000000001" customHeight="1" x14ac:dyDescent="0.25">
      <c r="A85" s="4" t="s">
        <v>64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>
        <v>9</v>
      </c>
      <c r="O85" s="10"/>
      <c r="P85" s="10"/>
      <c r="Q85" s="10"/>
      <c r="R85" s="10"/>
      <c r="S85" s="10"/>
      <c r="T85" s="11"/>
    </row>
    <row r="86" spans="1:20" s="36" customFormat="1" ht="17.100000000000001" customHeight="1" x14ac:dyDescent="0.25">
      <c r="A86" s="36" t="s">
        <v>25</v>
      </c>
      <c r="B86" s="37">
        <f t="shared" ref="B86:T86" si="31">SUM(B87:B88)</f>
        <v>16</v>
      </c>
      <c r="C86" s="37">
        <f t="shared" si="31"/>
        <v>5</v>
      </c>
      <c r="D86" s="37">
        <f t="shared" si="31"/>
        <v>22</v>
      </c>
      <c r="E86" s="37">
        <f t="shared" si="31"/>
        <v>44</v>
      </c>
      <c r="F86" s="37">
        <f t="shared" si="31"/>
        <v>60</v>
      </c>
      <c r="G86" s="37">
        <f t="shared" si="31"/>
        <v>88</v>
      </c>
      <c r="H86" s="37">
        <f t="shared" si="31"/>
        <v>111</v>
      </c>
      <c r="I86" s="37">
        <f t="shared" si="31"/>
        <v>102</v>
      </c>
      <c r="J86" s="37">
        <f t="shared" si="31"/>
        <v>137</v>
      </c>
      <c r="K86" s="37">
        <f t="shared" si="31"/>
        <v>161</v>
      </c>
      <c r="L86" s="37">
        <f t="shared" si="31"/>
        <v>169</v>
      </c>
      <c r="M86" s="37">
        <f t="shared" si="31"/>
        <v>177</v>
      </c>
      <c r="N86" s="37">
        <f t="shared" si="31"/>
        <v>187</v>
      </c>
      <c r="O86" s="37">
        <f t="shared" si="31"/>
        <v>186</v>
      </c>
      <c r="P86" s="37">
        <f t="shared" si="31"/>
        <v>180</v>
      </c>
      <c r="Q86" s="37">
        <f t="shared" si="31"/>
        <v>161</v>
      </c>
      <c r="R86" s="37">
        <f t="shared" si="31"/>
        <v>156</v>
      </c>
      <c r="S86" s="37">
        <f t="shared" si="31"/>
        <v>142</v>
      </c>
      <c r="T86" s="38">
        <f t="shared" si="31"/>
        <v>114</v>
      </c>
    </row>
    <row r="87" spans="1:20" ht="17.100000000000001" customHeight="1" x14ac:dyDescent="0.25">
      <c r="A87" s="4" t="s">
        <v>65</v>
      </c>
      <c r="B87" s="10">
        <v>16</v>
      </c>
      <c r="C87" s="10">
        <v>5</v>
      </c>
      <c r="D87" s="10">
        <v>22</v>
      </c>
      <c r="E87" s="10">
        <v>44</v>
      </c>
      <c r="F87" s="10">
        <v>58</v>
      </c>
      <c r="G87" s="10">
        <v>84</v>
      </c>
      <c r="H87" s="10">
        <v>106</v>
      </c>
      <c r="I87" s="10">
        <v>97</v>
      </c>
      <c r="J87" s="10">
        <v>130</v>
      </c>
      <c r="K87" s="10">
        <v>153</v>
      </c>
      <c r="L87" s="10">
        <v>169</v>
      </c>
      <c r="M87" s="10">
        <v>177</v>
      </c>
      <c r="N87" s="10">
        <v>187</v>
      </c>
      <c r="O87" s="10">
        <v>186</v>
      </c>
      <c r="P87" s="10">
        <v>180</v>
      </c>
      <c r="Q87" s="40">
        <v>161</v>
      </c>
      <c r="R87" s="40">
        <v>156</v>
      </c>
      <c r="S87" s="10">
        <v>142</v>
      </c>
      <c r="T87" s="11">
        <v>114</v>
      </c>
    </row>
    <row r="88" spans="1:20" ht="17.100000000000001" customHeight="1" x14ac:dyDescent="0.25">
      <c r="A88" s="4" t="s">
        <v>66</v>
      </c>
      <c r="B88" s="10"/>
      <c r="C88" s="10"/>
      <c r="D88" s="10"/>
      <c r="E88" s="10"/>
      <c r="F88" s="10">
        <v>2</v>
      </c>
      <c r="G88" s="10">
        <v>4</v>
      </c>
      <c r="H88" s="10">
        <v>5</v>
      </c>
      <c r="I88" s="10">
        <v>5</v>
      </c>
      <c r="J88" s="10">
        <v>7</v>
      </c>
      <c r="K88" s="10">
        <v>8</v>
      </c>
      <c r="L88" s="10"/>
      <c r="M88" s="10"/>
      <c r="N88" s="10"/>
      <c r="O88" s="10"/>
      <c r="P88" s="10"/>
      <c r="Q88" s="10"/>
      <c r="R88" s="10"/>
      <c r="S88" s="10"/>
      <c r="T88" s="11"/>
    </row>
    <row r="89" spans="1:20" s="36" customFormat="1" ht="17.100000000000001" customHeight="1" x14ac:dyDescent="0.25">
      <c r="A89" s="36" t="s">
        <v>31</v>
      </c>
      <c r="B89" s="37">
        <f t="shared" ref="B89:T89" si="32">SUM(B90:B94)</f>
        <v>2</v>
      </c>
      <c r="C89" s="37">
        <f t="shared" si="32"/>
        <v>13</v>
      </c>
      <c r="D89" s="37">
        <f t="shared" si="32"/>
        <v>35</v>
      </c>
      <c r="E89" s="37">
        <f t="shared" si="32"/>
        <v>33</v>
      </c>
      <c r="F89" s="37">
        <f t="shared" si="32"/>
        <v>52</v>
      </c>
      <c r="G89" s="37">
        <f t="shared" si="32"/>
        <v>80</v>
      </c>
      <c r="H89" s="37">
        <f t="shared" si="32"/>
        <v>123</v>
      </c>
      <c r="I89" s="37">
        <f t="shared" si="32"/>
        <v>150</v>
      </c>
      <c r="J89" s="37">
        <f t="shared" si="32"/>
        <v>192</v>
      </c>
      <c r="K89" s="37">
        <f t="shared" si="32"/>
        <v>197</v>
      </c>
      <c r="L89" s="37">
        <f t="shared" si="32"/>
        <v>201</v>
      </c>
      <c r="M89" s="37">
        <f t="shared" si="32"/>
        <v>216</v>
      </c>
      <c r="N89" s="37">
        <f t="shared" si="32"/>
        <v>211</v>
      </c>
      <c r="O89" s="37">
        <f t="shared" si="32"/>
        <v>228</v>
      </c>
      <c r="P89" s="37">
        <f t="shared" si="32"/>
        <v>236</v>
      </c>
      <c r="Q89" s="37">
        <f t="shared" si="32"/>
        <v>236</v>
      </c>
      <c r="R89" s="37">
        <f t="shared" si="32"/>
        <v>228</v>
      </c>
      <c r="S89" s="37">
        <f t="shared" si="32"/>
        <v>230</v>
      </c>
      <c r="T89" s="38">
        <f t="shared" si="32"/>
        <v>175</v>
      </c>
    </row>
    <row r="90" spans="1:20" ht="17.100000000000001" customHeight="1" x14ac:dyDescent="0.25">
      <c r="A90" s="4" t="s">
        <v>67</v>
      </c>
      <c r="B90" s="10"/>
      <c r="C90" s="10"/>
      <c r="D90" s="10">
        <v>17</v>
      </c>
      <c r="E90" s="10">
        <v>3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1"/>
    </row>
    <row r="91" spans="1:20" ht="17.100000000000001" customHeight="1" x14ac:dyDescent="0.25">
      <c r="A91" s="4" t="s">
        <v>68</v>
      </c>
      <c r="B91" s="10"/>
      <c r="C91" s="10"/>
      <c r="D91" s="10">
        <v>7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1"/>
    </row>
    <row r="92" spans="1:20" ht="17.100000000000001" customHeight="1" x14ac:dyDescent="0.25">
      <c r="A92" s="4" t="s">
        <v>69</v>
      </c>
      <c r="B92" s="10"/>
      <c r="C92" s="10"/>
      <c r="D92" s="10"/>
      <c r="E92" s="10"/>
      <c r="F92" s="10"/>
      <c r="G92" s="10">
        <v>20</v>
      </c>
      <c r="H92" s="10">
        <v>49</v>
      </c>
      <c r="I92" s="10">
        <v>83</v>
      </c>
      <c r="J92" s="10">
        <v>132</v>
      </c>
      <c r="K92" s="10">
        <v>142</v>
      </c>
      <c r="L92" s="10">
        <v>148</v>
      </c>
      <c r="M92" s="10">
        <v>169</v>
      </c>
      <c r="N92" s="10">
        <v>166</v>
      </c>
      <c r="O92" s="10">
        <v>173</v>
      </c>
      <c r="P92" s="10">
        <v>187</v>
      </c>
      <c r="Q92" s="40">
        <v>201</v>
      </c>
      <c r="R92" s="40">
        <v>183</v>
      </c>
      <c r="S92" s="10">
        <v>170</v>
      </c>
      <c r="T92" s="11">
        <v>127</v>
      </c>
    </row>
    <row r="93" spans="1:20" ht="17.100000000000001" customHeight="1" x14ac:dyDescent="0.25">
      <c r="A93" s="4" t="s">
        <v>70</v>
      </c>
      <c r="B93" s="10">
        <v>2</v>
      </c>
      <c r="C93" s="10">
        <v>13</v>
      </c>
      <c r="D93" s="10">
        <v>11</v>
      </c>
      <c r="E93" s="10">
        <v>30</v>
      </c>
      <c r="F93" s="10">
        <v>52</v>
      </c>
      <c r="G93" s="10">
        <v>60</v>
      </c>
      <c r="H93" s="10">
        <v>74</v>
      </c>
      <c r="I93" s="10">
        <v>67</v>
      </c>
      <c r="J93" s="10">
        <v>60</v>
      </c>
      <c r="K93" s="10">
        <v>55</v>
      </c>
      <c r="L93" s="10">
        <v>53</v>
      </c>
      <c r="M93" s="10">
        <v>28</v>
      </c>
      <c r="N93" s="10">
        <v>11</v>
      </c>
      <c r="O93" s="10">
        <v>6</v>
      </c>
      <c r="P93" s="10">
        <v>1</v>
      </c>
      <c r="Q93" s="10"/>
      <c r="R93" s="10">
        <v>1</v>
      </c>
      <c r="S93" s="10"/>
      <c r="T93" s="11"/>
    </row>
    <row r="94" spans="1:20" ht="17.100000000000001" customHeight="1" x14ac:dyDescent="0.25">
      <c r="A94" s="4" t="s">
        <v>71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>
        <v>19</v>
      </c>
      <c r="N94" s="10">
        <v>34</v>
      </c>
      <c r="O94" s="10">
        <v>49</v>
      </c>
      <c r="P94" s="10">
        <v>48</v>
      </c>
      <c r="Q94" s="40">
        <v>35</v>
      </c>
      <c r="R94" s="40">
        <v>44</v>
      </c>
      <c r="S94" s="10">
        <v>60</v>
      </c>
      <c r="T94" s="11">
        <v>48</v>
      </c>
    </row>
    <row r="95" spans="1:20" s="36" customFormat="1" ht="17.100000000000001" customHeight="1" x14ac:dyDescent="0.25">
      <c r="A95" s="36" t="s">
        <v>72</v>
      </c>
      <c r="B95" s="37">
        <f t="shared" ref="B95:T95" si="33">SUM(B96:B97)</f>
        <v>35</v>
      </c>
      <c r="C95" s="37">
        <f t="shared" si="33"/>
        <v>16</v>
      </c>
      <c r="D95" s="37">
        <f t="shared" si="33"/>
        <v>2</v>
      </c>
      <c r="E95" s="37">
        <f t="shared" si="33"/>
        <v>0</v>
      </c>
      <c r="F95" s="37">
        <f t="shared" si="33"/>
        <v>0</v>
      </c>
      <c r="G95" s="37">
        <f t="shared" si="33"/>
        <v>0</v>
      </c>
      <c r="H95" s="37">
        <f t="shared" si="33"/>
        <v>0</v>
      </c>
      <c r="I95" s="37">
        <f t="shared" si="33"/>
        <v>0</v>
      </c>
      <c r="J95" s="37">
        <f t="shared" si="33"/>
        <v>0</v>
      </c>
      <c r="K95" s="37">
        <f t="shared" si="33"/>
        <v>0</v>
      </c>
      <c r="L95" s="37">
        <f t="shared" si="33"/>
        <v>0</v>
      </c>
      <c r="M95" s="37">
        <f t="shared" si="33"/>
        <v>0</v>
      </c>
      <c r="N95" s="37">
        <f t="shared" si="33"/>
        <v>0</v>
      </c>
      <c r="O95" s="37">
        <f t="shared" si="33"/>
        <v>0</v>
      </c>
      <c r="P95" s="37">
        <f t="shared" si="33"/>
        <v>0</v>
      </c>
      <c r="Q95" s="37">
        <f t="shared" si="33"/>
        <v>0</v>
      </c>
      <c r="R95" s="37">
        <f t="shared" si="33"/>
        <v>0</v>
      </c>
      <c r="S95" s="37">
        <f t="shared" si="33"/>
        <v>0</v>
      </c>
      <c r="T95" s="38">
        <f t="shared" si="33"/>
        <v>0</v>
      </c>
    </row>
    <row r="96" spans="1:20" ht="17.100000000000001" customHeight="1" x14ac:dyDescent="0.25">
      <c r="A96" s="4" t="s">
        <v>73</v>
      </c>
      <c r="B96" s="10">
        <v>20</v>
      </c>
      <c r="C96" s="10">
        <v>13</v>
      </c>
      <c r="D96" s="10">
        <v>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1"/>
    </row>
    <row r="97" spans="1:20" ht="17.100000000000001" customHeight="1" x14ac:dyDescent="0.25">
      <c r="A97" s="4" t="s">
        <v>65</v>
      </c>
      <c r="B97" s="10">
        <v>15</v>
      </c>
      <c r="C97" s="10">
        <v>3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1"/>
    </row>
    <row r="98" spans="1:20" s="36" customFormat="1" ht="17.100000000000001" customHeight="1" x14ac:dyDescent="0.25">
      <c r="A98" s="36" t="s">
        <v>41</v>
      </c>
      <c r="B98" s="37">
        <f>+B99</f>
        <v>26</v>
      </c>
      <c r="C98" s="37">
        <f t="shared" ref="C98:T98" si="34">+C99</f>
        <v>11</v>
      </c>
      <c r="D98" s="37">
        <f t="shared" si="34"/>
        <v>0</v>
      </c>
      <c r="E98" s="37">
        <f t="shared" si="34"/>
        <v>0</v>
      </c>
      <c r="F98" s="37">
        <f t="shared" si="34"/>
        <v>0</v>
      </c>
      <c r="G98" s="37">
        <f t="shared" si="34"/>
        <v>0</v>
      </c>
      <c r="H98" s="37">
        <f t="shared" si="34"/>
        <v>0</v>
      </c>
      <c r="I98" s="37">
        <f t="shared" si="34"/>
        <v>0</v>
      </c>
      <c r="J98" s="37">
        <f t="shared" si="34"/>
        <v>0</v>
      </c>
      <c r="K98" s="37">
        <f t="shared" si="34"/>
        <v>0</v>
      </c>
      <c r="L98" s="37">
        <f t="shared" si="34"/>
        <v>0</v>
      </c>
      <c r="M98" s="37">
        <f t="shared" si="34"/>
        <v>0</v>
      </c>
      <c r="N98" s="37">
        <f t="shared" si="34"/>
        <v>0</v>
      </c>
      <c r="O98" s="37">
        <f t="shared" si="34"/>
        <v>0</v>
      </c>
      <c r="P98" s="37">
        <f t="shared" si="34"/>
        <v>0</v>
      </c>
      <c r="Q98" s="37">
        <f t="shared" si="34"/>
        <v>0</v>
      </c>
      <c r="R98" s="37">
        <f t="shared" si="34"/>
        <v>0</v>
      </c>
      <c r="S98" s="37">
        <f t="shared" si="34"/>
        <v>0</v>
      </c>
      <c r="T98" s="38">
        <f t="shared" si="34"/>
        <v>0</v>
      </c>
    </row>
    <row r="99" spans="1:20" ht="17.100000000000001" customHeight="1" x14ac:dyDescent="0.25">
      <c r="A99" s="4" t="s">
        <v>74</v>
      </c>
      <c r="B99" s="10">
        <v>26</v>
      </c>
      <c r="C99" s="10">
        <v>11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/>
      <c r="T99" s="11"/>
    </row>
    <row r="101" spans="1:20" s="1" customFormat="1" ht="17.100000000000001" customHeight="1" x14ac:dyDescent="0.25">
      <c r="A101" s="65" t="s">
        <v>3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1:20" s="1" customFormat="1" ht="17.100000000000001" customHeight="1" x14ac:dyDescent="0.25">
      <c r="A102" s="65" t="s">
        <v>75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1:20" ht="6" customHeight="1" x14ac:dyDescent="0.25"/>
    <row r="104" spans="1:20" s="9" customFormat="1" ht="17.100000000000001" customHeight="1" x14ac:dyDescent="0.25">
      <c r="A104" s="67" t="s">
        <v>5</v>
      </c>
      <c r="B104" s="6">
        <v>2005</v>
      </c>
      <c r="C104" s="6">
        <v>2006</v>
      </c>
      <c r="D104" s="6">
        <v>2007</v>
      </c>
      <c r="E104" s="7">
        <v>2008</v>
      </c>
      <c r="F104" s="6">
        <v>2009</v>
      </c>
      <c r="G104" s="7">
        <v>2010</v>
      </c>
      <c r="H104" s="6">
        <v>2011</v>
      </c>
      <c r="I104" s="6">
        <v>2012</v>
      </c>
      <c r="J104" s="6">
        <v>2013</v>
      </c>
      <c r="K104" s="6">
        <v>2014</v>
      </c>
      <c r="L104" s="6">
        <v>2015</v>
      </c>
      <c r="M104" s="7">
        <v>2016</v>
      </c>
      <c r="N104" s="6">
        <v>2017</v>
      </c>
      <c r="O104" s="6">
        <v>2018</v>
      </c>
      <c r="P104" s="6">
        <v>2019</v>
      </c>
      <c r="Q104" s="6">
        <v>2020</v>
      </c>
      <c r="R104" s="6">
        <v>2021</v>
      </c>
      <c r="S104" s="6">
        <v>2022</v>
      </c>
      <c r="T104" s="8">
        <v>2023</v>
      </c>
    </row>
    <row r="105" spans="1:20" ht="17.100000000000001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1"/>
    </row>
    <row r="106" spans="1:20" s="15" customFormat="1" ht="17.100000000000001" customHeight="1" x14ac:dyDescent="0.25">
      <c r="A106" s="47" t="s">
        <v>76</v>
      </c>
      <c r="B106" s="48">
        <f>+B108+B111+B113+B115+B121+B123+B125</f>
        <v>125</v>
      </c>
      <c r="C106" s="48">
        <f t="shared" ref="C106:T106" si="35">+C108+C111+C113+C115+C121+C123+C125</f>
        <v>93</v>
      </c>
      <c r="D106" s="48">
        <f t="shared" si="35"/>
        <v>76</v>
      </c>
      <c r="E106" s="48">
        <f t="shared" si="35"/>
        <v>79</v>
      </c>
      <c r="F106" s="48">
        <f t="shared" si="35"/>
        <v>92</v>
      </c>
      <c r="G106" s="48">
        <f t="shared" si="35"/>
        <v>66</v>
      </c>
      <c r="H106" s="48">
        <f t="shared" si="35"/>
        <v>60</v>
      </c>
      <c r="I106" s="48">
        <f t="shared" si="35"/>
        <v>86</v>
      </c>
      <c r="J106" s="48">
        <f t="shared" si="35"/>
        <v>114</v>
      </c>
      <c r="K106" s="48">
        <f t="shared" si="35"/>
        <v>154</v>
      </c>
      <c r="L106" s="48">
        <f t="shared" si="35"/>
        <v>166</v>
      </c>
      <c r="M106" s="48">
        <f t="shared" si="35"/>
        <v>170</v>
      </c>
      <c r="N106" s="48">
        <f t="shared" si="35"/>
        <v>187</v>
      </c>
      <c r="O106" s="48">
        <f t="shared" si="35"/>
        <v>214</v>
      </c>
      <c r="P106" s="48">
        <f t="shared" si="35"/>
        <v>227</v>
      </c>
      <c r="Q106" s="48">
        <f t="shared" si="35"/>
        <v>197</v>
      </c>
      <c r="R106" s="48">
        <f t="shared" si="35"/>
        <v>208</v>
      </c>
      <c r="S106" s="48">
        <f t="shared" si="35"/>
        <v>206</v>
      </c>
      <c r="T106" s="49">
        <f t="shared" si="35"/>
        <v>194</v>
      </c>
    </row>
    <row r="107" spans="1:20" s="15" customFormat="1" ht="8.25" customHeight="1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5"/>
    </row>
    <row r="108" spans="1:20" s="36" customFormat="1" ht="17.100000000000001" customHeight="1" x14ac:dyDescent="0.25">
      <c r="A108" s="36" t="s">
        <v>21</v>
      </c>
      <c r="B108" s="37">
        <f t="shared" ref="B108:T108" si="36">SUM(B109:B110)</f>
        <v>1</v>
      </c>
      <c r="C108" s="37">
        <f t="shared" si="36"/>
        <v>0</v>
      </c>
      <c r="D108" s="37">
        <f t="shared" si="36"/>
        <v>0</v>
      </c>
      <c r="E108" s="37">
        <f t="shared" si="36"/>
        <v>0</v>
      </c>
      <c r="F108" s="37">
        <f t="shared" si="36"/>
        <v>0</v>
      </c>
      <c r="G108" s="37">
        <f t="shared" si="36"/>
        <v>0</v>
      </c>
      <c r="H108" s="37">
        <f t="shared" si="36"/>
        <v>0</v>
      </c>
      <c r="I108" s="37">
        <f t="shared" si="36"/>
        <v>0</v>
      </c>
      <c r="J108" s="37">
        <f t="shared" si="36"/>
        <v>0</v>
      </c>
      <c r="K108" s="37">
        <f t="shared" si="36"/>
        <v>0</v>
      </c>
      <c r="L108" s="37">
        <f t="shared" si="36"/>
        <v>0</v>
      </c>
      <c r="M108" s="37">
        <f t="shared" si="36"/>
        <v>0</v>
      </c>
      <c r="N108" s="37">
        <f t="shared" si="36"/>
        <v>1</v>
      </c>
      <c r="O108" s="37">
        <f t="shared" si="36"/>
        <v>0</v>
      </c>
      <c r="P108" s="37">
        <f t="shared" si="36"/>
        <v>2</v>
      </c>
      <c r="Q108" s="37">
        <f t="shared" si="36"/>
        <v>0</v>
      </c>
      <c r="R108" s="37">
        <f t="shared" si="36"/>
        <v>0</v>
      </c>
      <c r="S108" s="37">
        <f t="shared" si="36"/>
        <v>0</v>
      </c>
      <c r="T108" s="38">
        <f t="shared" si="36"/>
        <v>2</v>
      </c>
    </row>
    <row r="109" spans="1:20" ht="17.100000000000001" customHeight="1" x14ac:dyDescent="0.25">
      <c r="A109" s="4" t="s">
        <v>77</v>
      </c>
      <c r="B109" s="10">
        <v>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>
        <v>1</v>
      </c>
      <c r="O109" s="10"/>
      <c r="P109" s="10">
        <v>1</v>
      </c>
      <c r="Q109" s="10"/>
      <c r="R109" s="10"/>
      <c r="S109" s="10"/>
      <c r="T109" s="11"/>
    </row>
    <row r="110" spans="1:20" ht="17.100000000000001" customHeight="1" x14ac:dyDescent="0.25">
      <c r="A110" s="4" t="s">
        <v>78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v>1</v>
      </c>
      <c r="Q110" s="10"/>
      <c r="R110" s="10"/>
      <c r="S110" s="10"/>
      <c r="T110" s="11">
        <v>2</v>
      </c>
    </row>
    <row r="111" spans="1:20" s="36" customFormat="1" ht="17.100000000000001" customHeight="1" x14ac:dyDescent="0.25">
      <c r="A111" s="50" t="s">
        <v>79</v>
      </c>
      <c r="B111" s="37">
        <f>+B112</f>
        <v>0</v>
      </c>
      <c r="C111" s="37">
        <f t="shared" ref="C111:T111" si="37">+C112</f>
        <v>0</v>
      </c>
      <c r="D111" s="37">
        <f t="shared" si="37"/>
        <v>0</v>
      </c>
      <c r="E111" s="37">
        <f t="shared" si="37"/>
        <v>0</v>
      </c>
      <c r="F111" s="37">
        <f t="shared" si="37"/>
        <v>1</v>
      </c>
      <c r="G111" s="37">
        <f t="shared" si="37"/>
        <v>0</v>
      </c>
      <c r="H111" s="37">
        <f t="shared" si="37"/>
        <v>0</v>
      </c>
      <c r="I111" s="37">
        <f t="shared" si="37"/>
        <v>0</v>
      </c>
      <c r="J111" s="37">
        <f t="shared" si="37"/>
        <v>17</v>
      </c>
      <c r="K111" s="37">
        <f t="shared" si="37"/>
        <v>14</v>
      </c>
      <c r="L111" s="37">
        <f t="shared" si="37"/>
        <v>1</v>
      </c>
      <c r="M111" s="37">
        <f t="shared" si="37"/>
        <v>0</v>
      </c>
      <c r="N111" s="37">
        <f t="shared" si="37"/>
        <v>0</v>
      </c>
      <c r="O111" s="37">
        <f t="shared" si="37"/>
        <v>0</v>
      </c>
      <c r="P111" s="37">
        <f t="shared" si="37"/>
        <v>0</v>
      </c>
      <c r="Q111" s="37">
        <f t="shared" si="37"/>
        <v>0</v>
      </c>
      <c r="R111" s="37">
        <f t="shared" si="37"/>
        <v>0</v>
      </c>
      <c r="S111" s="37">
        <f t="shared" si="37"/>
        <v>0</v>
      </c>
      <c r="T111" s="38">
        <f t="shared" si="37"/>
        <v>0</v>
      </c>
    </row>
    <row r="112" spans="1:20" ht="17.100000000000001" customHeight="1" x14ac:dyDescent="0.25">
      <c r="A112" s="4" t="s">
        <v>80</v>
      </c>
      <c r="B112" s="10"/>
      <c r="C112" s="10"/>
      <c r="D112" s="10"/>
      <c r="E112" s="10"/>
      <c r="F112" s="10">
        <v>1</v>
      </c>
      <c r="G112" s="10"/>
      <c r="H112" s="10"/>
      <c r="I112" s="10"/>
      <c r="J112" s="10">
        <v>17</v>
      </c>
      <c r="K112" s="10">
        <v>14</v>
      </c>
      <c r="L112" s="10">
        <v>1</v>
      </c>
      <c r="M112" s="10"/>
      <c r="N112" s="10"/>
      <c r="O112" s="10"/>
      <c r="P112" s="10"/>
      <c r="Q112" s="10"/>
      <c r="R112" s="10"/>
      <c r="S112" s="10"/>
      <c r="T112" s="11"/>
    </row>
    <row r="113" spans="1:20" s="36" customFormat="1" ht="17.100000000000001" customHeight="1" x14ac:dyDescent="0.25">
      <c r="A113" s="36" t="s">
        <v>23</v>
      </c>
      <c r="B113" s="37">
        <f>+B114</f>
        <v>1</v>
      </c>
      <c r="C113" s="37">
        <f t="shared" ref="C113:T113" si="38">+C114</f>
        <v>0</v>
      </c>
      <c r="D113" s="37">
        <f t="shared" si="38"/>
        <v>0</v>
      </c>
      <c r="E113" s="37">
        <f t="shared" si="38"/>
        <v>0</v>
      </c>
      <c r="F113" s="37">
        <f t="shared" si="38"/>
        <v>0</v>
      </c>
      <c r="G113" s="37">
        <f t="shared" si="38"/>
        <v>0</v>
      </c>
      <c r="H113" s="37">
        <f t="shared" si="38"/>
        <v>0</v>
      </c>
      <c r="I113" s="37">
        <f t="shared" si="38"/>
        <v>0</v>
      </c>
      <c r="J113" s="37">
        <f t="shared" si="38"/>
        <v>0</v>
      </c>
      <c r="K113" s="37">
        <f t="shared" si="38"/>
        <v>1</v>
      </c>
      <c r="L113" s="37">
        <f t="shared" si="38"/>
        <v>1</v>
      </c>
      <c r="M113" s="37">
        <f t="shared" si="38"/>
        <v>0</v>
      </c>
      <c r="N113" s="37">
        <f t="shared" si="38"/>
        <v>0</v>
      </c>
      <c r="O113" s="37">
        <f t="shared" si="38"/>
        <v>0</v>
      </c>
      <c r="P113" s="37">
        <f t="shared" si="38"/>
        <v>0</v>
      </c>
      <c r="Q113" s="37">
        <f t="shared" si="38"/>
        <v>0</v>
      </c>
      <c r="R113" s="37">
        <f t="shared" si="38"/>
        <v>0</v>
      </c>
      <c r="S113" s="37">
        <f t="shared" si="38"/>
        <v>0</v>
      </c>
      <c r="T113" s="38">
        <f t="shared" si="38"/>
        <v>0</v>
      </c>
    </row>
    <row r="114" spans="1:20" ht="17.100000000000001" customHeight="1" x14ac:dyDescent="0.25">
      <c r="A114" s="4" t="s">
        <v>77</v>
      </c>
      <c r="B114" s="10">
        <v>1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1</v>
      </c>
      <c r="L114" s="10">
        <v>1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/>
      <c r="T114" s="11"/>
    </row>
    <row r="115" spans="1:20" s="36" customFormat="1" ht="17.100000000000001" customHeight="1" x14ac:dyDescent="0.25">
      <c r="A115" s="36" t="s">
        <v>25</v>
      </c>
      <c r="B115" s="37">
        <f t="shared" ref="B115:T115" si="39">SUM(B116:B120)</f>
        <v>20</v>
      </c>
      <c r="C115" s="37">
        <f t="shared" si="39"/>
        <v>12</v>
      </c>
      <c r="D115" s="37">
        <f t="shared" si="39"/>
        <v>0</v>
      </c>
      <c r="E115" s="37">
        <f t="shared" si="39"/>
        <v>0</v>
      </c>
      <c r="F115" s="37">
        <f t="shared" si="39"/>
        <v>5</v>
      </c>
      <c r="G115" s="37">
        <f t="shared" si="39"/>
        <v>8</v>
      </c>
      <c r="H115" s="37">
        <f t="shared" si="39"/>
        <v>9</v>
      </c>
      <c r="I115" s="37">
        <f t="shared" si="39"/>
        <v>17</v>
      </c>
      <c r="J115" s="37">
        <f t="shared" si="39"/>
        <v>35</v>
      </c>
      <c r="K115" s="37">
        <f t="shared" si="39"/>
        <v>61</v>
      </c>
      <c r="L115" s="37">
        <f t="shared" si="39"/>
        <v>77</v>
      </c>
      <c r="M115" s="37">
        <f t="shared" si="39"/>
        <v>72</v>
      </c>
      <c r="N115" s="37">
        <f t="shared" si="39"/>
        <v>66</v>
      </c>
      <c r="O115" s="37">
        <f t="shared" si="39"/>
        <v>88</v>
      </c>
      <c r="P115" s="37">
        <f t="shared" si="39"/>
        <v>95</v>
      </c>
      <c r="Q115" s="37">
        <f t="shared" si="39"/>
        <v>82</v>
      </c>
      <c r="R115" s="37">
        <f t="shared" si="39"/>
        <v>74</v>
      </c>
      <c r="S115" s="37">
        <f t="shared" si="39"/>
        <v>76</v>
      </c>
      <c r="T115" s="38">
        <f t="shared" si="39"/>
        <v>58</v>
      </c>
    </row>
    <row r="116" spans="1:20" ht="17.100000000000001" customHeight="1" x14ac:dyDescent="0.25">
      <c r="A116" s="4" t="s">
        <v>81</v>
      </c>
      <c r="B116" s="10"/>
      <c r="C116" s="10"/>
      <c r="D116" s="10"/>
      <c r="E116" s="10"/>
      <c r="F116" s="10"/>
      <c r="G116" s="10"/>
      <c r="H116" s="10">
        <v>1</v>
      </c>
      <c r="I116" s="10">
        <v>8</v>
      </c>
      <c r="J116" s="10">
        <v>9</v>
      </c>
      <c r="K116" s="10">
        <v>16</v>
      </c>
      <c r="L116" s="10">
        <v>13</v>
      </c>
      <c r="M116" s="10">
        <v>16</v>
      </c>
      <c r="N116" s="10">
        <v>14</v>
      </c>
      <c r="O116" s="10">
        <v>20</v>
      </c>
      <c r="P116" s="10">
        <v>20</v>
      </c>
      <c r="Q116" s="40">
        <v>19</v>
      </c>
      <c r="R116" s="40">
        <v>20</v>
      </c>
      <c r="S116" s="10">
        <v>18</v>
      </c>
      <c r="T116" s="11">
        <v>16</v>
      </c>
    </row>
    <row r="117" spans="1:20" ht="17.100000000000001" customHeight="1" x14ac:dyDescent="0.25">
      <c r="A117" s="4" t="s">
        <v>82</v>
      </c>
      <c r="B117" s="10"/>
      <c r="C117" s="10"/>
      <c r="D117" s="10"/>
      <c r="E117" s="10"/>
      <c r="F117" s="10"/>
      <c r="G117" s="10"/>
      <c r="H117" s="10">
        <v>1</v>
      </c>
      <c r="I117" s="10"/>
      <c r="J117" s="10">
        <v>5</v>
      </c>
      <c r="K117" s="10">
        <v>6</v>
      </c>
      <c r="L117" s="10">
        <v>18</v>
      </c>
      <c r="M117" s="10">
        <v>17</v>
      </c>
      <c r="N117" s="10">
        <v>15</v>
      </c>
      <c r="O117" s="10">
        <v>23</v>
      </c>
      <c r="P117" s="10">
        <v>25</v>
      </c>
      <c r="Q117" s="40">
        <v>18</v>
      </c>
      <c r="R117" s="40">
        <v>11</v>
      </c>
      <c r="S117" s="10">
        <v>7</v>
      </c>
      <c r="T117" s="11"/>
    </row>
    <row r="118" spans="1:20" ht="17.100000000000001" customHeight="1" x14ac:dyDescent="0.25">
      <c r="A118" s="4" t="s">
        <v>83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>
        <v>15</v>
      </c>
      <c r="L118" s="10">
        <v>18</v>
      </c>
      <c r="M118" s="10">
        <v>14</v>
      </c>
      <c r="N118" s="10">
        <v>15</v>
      </c>
      <c r="O118" s="10">
        <v>13</v>
      </c>
      <c r="P118" s="10">
        <v>15</v>
      </c>
      <c r="Q118" s="40">
        <v>11</v>
      </c>
      <c r="R118" s="40">
        <v>2</v>
      </c>
      <c r="S118" s="10">
        <v>6</v>
      </c>
      <c r="T118" s="11">
        <v>7</v>
      </c>
    </row>
    <row r="119" spans="1:20" ht="17.100000000000001" customHeight="1" x14ac:dyDescent="0.25">
      <c r="A119" s="4" t="s">
        <v>84</v>
      </c>
      <c r="B119" s="10">
        <v>20</v>
      </c>
      <c r="C119" s="10">
        <v>12</v>
      </c>
      <c r="D119" s="10"/>
      <c r="E119" s="10"/>
      <c r="F119" s="10">
        <v>5</v>
      </c>
      <c r="G119" s="10">
        <v>8</v>
      </c>
      <c r="H119" s="10">
        <v>6</v>
      </c>
      <c r="I119" s="10">
        <v>7</v>
      </c>
      <c r="J119" s="10">
        <v>11</v>
      </c>
      <c r="K119" s="10">
        <v>14</v>
      </c>
      <c r="L119" s="10">
        <v>10</v>
      </c>
      <c r="M119" s="10">
        <v>10</v>
      </c>
      <c r="N119" s="10">
        <v>9</v>
      </c>
      <c r="O119" s="10">
        <v>12</v>
      </c>
      <c r="P119" s="10">
        <v>18</v>
      </c>
      <c r="Q119" s="40">
        <v>22</v>
      </c>
      <c r="R119" s="40">
        <v>28</v>
      </c>
      <c r="S119" s="10">
        <v>30</v>
      </c>
      <c r="T119" s="11">
        <v>26</v>
      </c>
    </row>
    <row r="120" spans="1:20" ht="17.100000000000001" customHeight="1" x14ac:dyDescent="0.25">
      <c r="A120" s="4" t="s">
        <v>85</v>
      </c>
      <c r="B120" s="10"/>
      <c r="C120" s="10"/>
      <c r="D120" s="10"/>
      <c r="E120" s="10"/>
      <c r="F120" s="10"/>
      <c r="G120" s="10"/>
      <c r="H120" s="10">
        <v>1</v>
      </c>
      <c r="I120" s="10">
        <v>2</v>
      </c>
      <c r="J120" s="10">
        <v>10</v>
      </c>
      <c r="K120" s="10">
        <v>10</v>
      </c>
      <c r="L120" s="10">
        <v>18</v>
      </c>
      <c r="M120" s="10">
        <v>15</v>
      </c>
      <c r="N120" s="10">
        <v>13</v>
      </c>
      <c r="O120" s="10">
        <v>20</v>
      </c>
      <c r="P120" s="10">
        <v>17</v>
      </c>
      <c r="Q120" s="40">
        <v>12</v>
      </c>
      <c r="R120" s="40">
        <v>13</v>
      </c>
      <c r="S120" s="10">
        <v>15</v>
      </c>
      <c r="T120" s="11">
        <v>9</v>
      </c>
    </row>
    <row r="121" spans="1:20" s="36" customFormat="1" ht="15" x14ac:dyDescent="0.25">
      <c r="A121" s="36" t="s">
        <v>31</v>
      </c>
      <c r="B121" s="37">
        <f>+B122</f>
        <v>0</v>
      </c>
      <c r="C121" s="37">
        <f t="shared" ref="C121:T121" si="40">+C122</f>
        <v>0</v>
      </c>
      <c r="D121" s="37">
        <f t="shared" si="40"/>
        <v>43</v>
      </c>
      <c r="E121" s="37">
        <f t="shared" si="40"/>
        <v>70</v>
      </c>
      <c r="F121" s="37">
        <f t="shared" si="40"/>
        <v>71</v>
      </c>
      <c r="G121" s="37">
        <f t="shared" si="40"/>
        <v>53</v>
      </c>
      <c r="H121" s="37">
        <f t="shared" si="40"/>
        <v>50</v>
      </c>
      <c r="I121" s="37">
        <f t="shared" si="40"/>
        <v>65</v>
      </c>
      <c r="J121" s="37">
        <f t="shared" si="40"/>
        <v>61</v>
      </c>
      <c r="K121" s="37">
        <f t="shared" si="40"/>
        <v>78</v>
      </c>
      <c r="L121" s="37">
        <f t="shared" si="40"/>
        <v>85</v>
      </c>
      <c r="M121" s="37">
        <f t="shared" si="40"/>
        <v>96</v>
      </c>
      <c r="N121" s="37">
        <f t="shared" si="40"/>
        <v>118</v>
      </c>
      <c r="O121" s="37">
        <f t="shared" si="40"/>
        <v>126</v>
      </c>
      <c r="P121" s="37">
        <f t="shared" si="40"/>
        <v>129</v>
      </c>
      <c r="Q121" s="37">
        <f t="shared" si="40"/>
        <v>114</v>
      </c>
      <c r="R121" s="37">
        <f t="shared" si="40"/>
        <v>133</v>
      </c>
      <c r="S121" s="37">
        <f t="shared" si="40"/>
        <v>130</v>
      </c>
      <c r="T121" s="38">
        <f t="shared" si="40"/>
        <v>134</v>
      </c>
    </row>
    <row r="122" spans="1:20" ht="15" x14ac:dyDescent="0.25">
      <c r="A122" s="4" t="s">
        <v>66</v>
      </c>
      <c r="B122" s="10">
        <v>0</v>
      </c>
      <c r="C122" s="10">
        <v>0</v>
      </c>
      <c r="D122" s="10">
        <v>43</v>
      </c>
      <c r="E122" s="10">
        <v>70</v>
      </c>
      <c r="F122" s="10">
        <v>71</v>
      </c>
      <c r="G122" s="10">
        <v>53</v>
      </c>
      <c r="H122" s="10">
        <v>50</v>
      </c>
      <c r="I122" s="10">
        <v>65</v>
      </c>
      <c r="J122" s="10">
        <v>61</v>
      </c>
      <c r="K122" s="10">
        <v>78</v>
      </c>
      <c r="L122" s="10">
        <v>85</v>
      </c>
      <c r="M122" s="10">
        <v>96</v>
      </c>
      <c r="N122" s="10">
        <v>118</v>
      </c>
      <c r="O122" s="10">
        <v>126</v>
      </c>
      <c r="P122" s="10">
        <v>129</v>
      </c>
      <c r="Q122" s="10">
        <v>114</v>
      </c>
      <c r="R122" s="10">
        <v>133</v>
      </c>
      <c r="S122" s="10">
        <v>130</v>
      </c>
      <c r="T122" s="11">
        <v>134</v>
      </c>
    </row>
    <row r="123" spans="1:20" s="36" customFormat="1" ht="15" x14ac:dyDescent="0.25">
      <c r="A123" s="36" t="s">
        <v>37</v>
      </c>
      <c r="B123" s="37">
        <f>+B124</f>
        <v>43</v>
      </c>
      <c r="C123" s="37">
        <f t="shared" ref="C123:T123" si="41">+C124</f>
        <v>27</v>
      </c>
      <c r="D123" s="37">
        <f t="shared" si="41"/>
        <v>19</v>
      </c>
      <c r="E123" s="37">
        <f t="shared" si="41"/>
        <v>3</v>
      </c>
      <c r="F123" s="37">
        <f t="shared" si="41"/>
        <v>11</v>
      </c>
      <c r="G123" s="37">
        <f t="shared" si="41"/>
        <v>2</v>
      </c>
      <c r="H123" s="37">
        <f t="shared" si="41"/>
        <v>0</v>
      </c>
      <c r="I123" s="37">
        <f t="shared" si="41"/>
        <v>3</v>
      </c>
      <c r="J123" s="37">
        <f t="shared" si="41"/>
        <v>1</v>
      </c>
      <c r="K123" s="37">
        <f t="shared" si="41"/>
        <v>0</v>
      </c>
      <c r="L123" s="37">
        <f t="shared" si="41"/>
        <v>0</v>
      </c>
      <c r="M123" s="37">
        <f t="shared" si="41"/>
        <v>0</v>
      </c>
      <c r="N123" s="37">
        <f t="shared" si="41"/>
        <v>0</v>
      </c>
      <c r="O123" s="37">
        <f t="shared" si="41"/>
        <v>0</v>
      </c>
      <c r="P123" s="37">
        <f t="shared" si="41"/>
        <v>0</v>
      </c>
      <c r="Q123" s="37">
        <f t="shared" si="41"/>
        <v>0</v>
      </c>
      <c r="R123" s="37">
        <f t="shared" si="41"/>
        <v>0</v>
      </c>
      <c r="S123" s="37">
        <f t="shared" si="41"/>
        <v>0</v>
      </c>
      <c r="T123" s="38">
        <f t="shared" si="41"/>
        <v>0</v>
      </c>
    </row>
    <row r="124" spans="1:20" ht="15" x14ac:dyDescent="0.25">
      <c r="A124" s="4" t="s">
        <v>86</v>
      </c>
      <c r="B124" s="10">
        <v>43</v>
      </c>
      <c r="C124" s="10">
        <v>27</v>
      </c>
      <c r="D124" s="10">
        <v>19</v>
      </c>
      <c r="E124" s="10">
        <v>3</v>
      </c>
      <c r="F124" s="10">
        <v>11</v>
      </c>
      <c r="G124" s="10">
        <v>2</v>
      </c>
      <c r="H124" s="10">
        <v>0</v>
      </c>
      <c r="I124" s="10">
        <v>3</v>
      </c>
      <c r="J124" s="10">
        <v>1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/>
      <c r="T124" s="11"/>
    </row>
    <row r="125" spans="1:20" s="36" customFormat="1" ht="15" x14ac:dyDescent="0.25">
      <c r="A125" s="36" t="s">
        <v>41</v>
      </c>
      <c r="B125" s="37">
        <f>+B126</f>
        <v>60</v>
      </c>
      <c r="C125" s="37">
        <f t="shared" ref="C125:T125" si="42">+C126</f>
        <v>54</v>
      </c>
      <c r="D125" s="37">
        <f t="shared" si="42"/>
        <v>14</v>
      </c>
      <c r="E125" s="37">
        <f t="shared" si="42"/>
        <v>6</v>
      </c>
      <c r="F125" s="37">
        <f t="shared" si="42"/>
        <v>4</v>
      </c>
      <c r="G125" s="37">
        <f t="shared" si="42"/>
        <v>3</v>
      </c>
      <c r="H125" s="37">
        <f t="shared" si="42"/>
        <v>1</v>
      </c>
      <c r="I125" s="37">
        <f t="shared" si="42"/>
        <v>1</v>
      </c>
      <c r="J125" s="37">
        <f t="shared" si="42"/>
        <v>0</v>
      </c>
      <c r="K125" s="37">
        <f t="shared" si="42"/>
        <v>0</v>
      </c>
      <c r="L125" s="37">
        <f t="shared" si="42"/>
        <v>2</v>
      </c>
      <c r="M125" s="37">
        <f t="shared" si="42"/>
        <v>2</v>
      </c>
      <c r="N125" s="37">
        <f t="shared" si="42"/>
        <v>2</v>
      </c>
      <c r="O125" s="37">
        <f t="shared" si="42"/>
        <v>0</v>
      </c>
      <c r="P125" s="37">
        <f t="shared" si="42"/>
        <v>1</v>
      </c>
      <c r="Q125" s="37">
        <f t="shared" si="42"/>
        <v>1</v>
      </c>
      <c r="R125" s="37">
        <f t="shared" si="42"/>
        <v>1</v>
      </c>
      <c r="S125" s="37">
        <f t="shared" si="42"/>
        <v>0</v>
      </c>
      <c r="T125" s="38">
        <f t="shared" si="42"/>
        <v>0</v>
      </c>
    </row>
    <row r="126" spans="1:20" ht="15" x14ac:dyDescent="0.25">
      <c r="A126" s="4" t="s">
        <v>66</v>
      </c>
      <c r="B126" s="10">
        <v>60</v>
      </c>
      <c r="C126" s="10">
        <v>54</v>
      </c>
      <c r="D126" s="10">
        <v>14</v>
      </c>
      <c r="E126" s="10">
        <v>6</v>
      </c>
      <c r="F126" s="10">
        <v>4</v>
      </c>
      <c r="G126" s="10">
        <v>3</v>
      </c>
      <c r="H126" s="10">
        <v>1</v>
      </c>
      <c r="I126" s="10">
        <v>1</v>
      </c>
      <c r="J126" s="10">
        <v>0</v>
      </c>
      <c r="K126" s="10">
        <v>0</v>
      </c>
      <c r="L126" s="10">
        <v>2</v>
      </c>
      <c r="M126" s="10">
        <v>2</v>
      </c>
      <c r="N126" s="10">
        <v>2</v>
      </c>
      <c r="O126" s="10">
        <v>0</v>
      </c>
      <c r="P126" s="10">
        <v>1</v>
      </c>
      <c r="Q126" s="10">
        <v>1</v>
      </c>
      <c r="R126" s="10">
        <v>1</v>
      </c>
      <c r="S126" s="10"/>
      <c r="T126" s="11"/>
    </row>
    <row r="127" spans="1:20" ht="17.100000000000001" customHeight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1"/>
    </row>
    <row r="128" spans="1:20" s="15" customFormat="1" ht="17.100000000000001" customHeight="1" x14ac:dyDescent="0.25">
      <c r="A128" s="51" t="s">
        <v>87</v>
      </c>
      <c r="B128" s="52">
        <f>+B130+B132+B134+B140+B142</f>
        <v>237</v>
      </c>
      <c r="C128" s="52">
        <f t="shared" ref="C128:T128" si="43">+C130+C132+C134+C140+C142</f>
        <v>180</v>
      </c>
      <c r="D128" s="52">
        <f t="shared" si="43"/>
        <v>114</v>
      </c>
      <c r="E128" s="52">
        <f t="shared" si="43"/>
        <v>135</v>
      </c>
      <c r="F128" s="52">
        <f t="shared" si="43"/>
        <v>144</v>
      </c>
      <c r="G128" s="52">
        <f t="shared" si="43"/>
        <v>184</v>
      </c>
      <c r="H128" s="52">
        <f t="shared" si="43"/>
        <v>175</v>
      </c>
      <c r="I128" s="52">
        <f t="shared" si="43"/>
        <v>180</v>
      </c>
      <c r="J128" s="52">
        <f t="shared" si="43"/>
        <v>192</v>
      </c>
      <c r="K128" s="52">
        <f t="shared" si="43"/>
        <v>192</v>
      </c>
      <c r="L128" s="52">
        <f t="shared" si="43"/>
        <v>232</v>
      </c>
      <c r="M128" s="52">
        <f t="shared" si="43"/>
        <v>226</v>
      </c>
      <c r="N128" s="52">
        <f t="shared" si="43"/>
        <v>242</v>
      </c>
      <c r="O128" s="52">
        <f t="shared" si="43"/>
        <v>272</v>
      </c>
      <c r="P128" s="52">
        <f t="shared" si="43"/>
        <v>288</v>
      </c>
      <c r="Q128" s="52">
        <f t="shared" si="43"/>
        <v>272</v>
      </c>
      <c r="R128" s="52">
        <f t="shared" si="43"/>
        <v>322</v>
      </c>
      <c r="S128" s="52">
        <f t="shared" si="43"/>
        <v>350</v>
      </c>
      <c r="T128" s="53">
        <f t="shared" si="43"/>
        <v>345</v>
      </c>
    </row>
    <row r="129" spans="1:20" s="15" customFormat="1" ht="8.25" customHeight="1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5"/>
    </row>
    <row r="130" spans="1:20" s="36" customFormat="1" ht="17.100000000000001" customHeight="1" x14ac:dyDescent="0.25">
      <c r="A130" s="36" t="s">
        <v>21</v>
      </c>
      <c r="B130" s="37">
        <f>+B131</f>
        <v>13</v>
      </c>
      <c r="C130" s="37">
        <f t="shared" ref="C130:T130" si="44">+C131</f>
        <v>0</v>
      </c>
      <c r="D130" s="37">
        <f t="shared" si="44"/>
        <v>0</v>
      </c>
      <c r="E130" s="37">
        <f t="shared" si="44"/>
        <v>0</v>
      </c>
      <c r="F130" s="37">
        <f t="shared" si="44"/>
        <v>0</v>
      </c>
      <c r="G130" s="37">
        <f t="shared" si="44"/>
        <v>0</v>
      </c>
      <c r="H130" s="37">
        <f t="shared" si="44"/>
        <v>0</v>
      </c>
      <c r="I130" s="37">
        <f t="shared" si="44"/>
        <v>0</v>
      </c>
      <c r="J130" s="37">
        <f t="shared" si="44"/>
        <v>0</v>
      </c>
      <c r="K130" s="37">
        <f t="shared" si="44"/>
        <v>0</v>
      </c>
      <c r="L130" s="37">
        <f t="shared" si="44"/>
        <v>0</v>
      </c>
      <c r="M130" s="37">
        <f t="shared" si="44"/>
        <v>0</v>
      </c>
      <c r="N130" s="37">
        <f t="shared" si="44"/>
        <v>0</v>
      </c>
      <c r="O130" s="37">
        <f t="shared" si="44"/>
        <v>0</v>
      </c>
      <c r="P130" s="37">
        <f t="shared" si="44"/>
        <v>0</v>
      </c>
      <c r="Q130" s="37">
        <f t="shared" si="44"/>
        <v>0</v>
      </c>
      <c r="R130" s="37">
        <f t="shared" si="44"/>
        <v>0</v>
      </c>
      <c r="S130" s="37">
        <f t="shared" si="44"/>
        <v>0</v>
      </c>
      <c r="T130" s="38">
        <f t="shared" si="44"/>
        <v>0</v>
      </c>
    </row>
    <row r="131" spans="1:20" ht="17.100000000000001" customHeight="1" x14ac:dyDescent="0.25">
      <c r="A131" s="4" t="s">
        <v>88</v>
      </c>
      <c r="B131" s="10">
        <v>13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/>
      <c r="T131" s="11"/>
    </row>
    <row r="132" spans="1:20" s="36" customFormat="1" ht="17.100000000000001" customHeight="1" x14ac:dyDescent="0.25">
      <c r="A132" s="36" t="s">
        <v>89</v>
      </c>
      <c r="B132" s="37">
        <f>+B133</f>
        <v>44</v>
      </c>
      <c r="C132" s="37">
        <f t="shared" ref="C132:T132" si="45">+C133</f>
        <v>33</v>
      </c>
      <c r="D132" s="37">
        <f t="shared" si="45"/>
        <v>34</v>
      </c>
      <c r="E132" s="37">
        <f t="shared" si="45"/>
        <v>41</v>
      </c>
      <c r="F132" s="37">
        <f t="shared" si="45"/>
        <v>51</v>
      </c>
      <c r="G132" s="37">
        <f t="shared" si="45"/>
        <v>69</v>
      </c>
      <c r="H132" s="37">
        <f t="shared" si="45"/>
        <v>70</v>
      </c>
      <c r="I132" s="37">
        <f t="shared" si="45"/>
        <v>76</v>
      </c>
      <c r="J132" s="37">
        <f t="shared" si="45"/>
        <v>81</v>
      </c>
      <c r="K132" s="37">
        <f t="shared" si="45"/>
        <v>85</v>
      </c>
      <c r="L132" s="37">
        <f t="shared" si="45"/>
        <v>108</v>
      </c>
      <c r="M132" s="37">
        <f t="shared" si="45"/>
        <v>104</v>
      </c>
      <c r="N132" s="37">
        <f t="shared" si="45"/>
        <v>105</v>
      </c>
      <c r="O132" s="37">
        <f t="shared" si="45"/>
        <v>126</v>
      </c>
      <c r="P132" s="37">
        <f t="shared" si="45"/>
        <v>132</v>
      </c>
      <c r="Q132" s="37">
        <f t="shared" si="45"/>
        <v>120</v>
      </c>
      <c r="R132" s="37">
        <f t="shared" si="45"/>
        <v>121</v>
      </c>
      <c r="S132" s="37">
        <f t="shared" si="45"/>
        <v>137</v>
      </c>
      <c r="T132" s="38">
        <f t="shared" si="45"/>
        <v>129</v>
      </c>
    </row>
    <row r="133" spans="1:20" ht="17.100000000000001" customHeight="1" x14ac:dyDescent="0.25">
      <c r="A133" s="4" t="s">
        <v>90</v>
      </c>
      <c r="B133" s="10">
        <v>44</v>
      </c>
      <c r="C133" s="10">
        <v>33</v>
      </c>
      <c r="D133" s="10">
        <v>34</v>
      </c>
      <c r="E133" s="10">
        <v>41</v>
      </c>
      <c r="F133" s="10">
        <v>51</v>
      </c>
      <c r="G133" s="10">
        <v>69</v>
      </c>
      <c r="H133" s="10">
        <v>70</v>
      </c>
      <c r="I133" s="10">
        <v>76</v>
      </c>
      <c r="J133" s="10">
        <v>81</v>
      </c>
      <c r="K133" s="10">
        <v>85</v>
      </c>
      <c r="L133" s="10">
        <v>108</v>
      </c>
      <c r="M133" s="10">
        <v>104</v>
      </c>
      <c r="N133" s="10">
        <v>105</v>
      </c>
      <c r="O133" s="10">
        <v>126</v>
      </c>
      <c r="P133" s="10">
        <v>132</v>
      </c>
      <c r="Q133" s="39">
        <v>120</v>
      </c>
      <c r="R133" s="39">
        <v>121</v>
      </c>
      <c r="S133" s="10">
        <v>137</v>
      </c>
      <c r="T133" s="11">
        <v>129</v>
      </c>
    </row>
    <row r="134" spans="1:20" s="36" customFormat="1" ht="17.100000000000001" customHeight="1" x14ac:dyDescent="0.25">
      <c r="A134" s="36" t="s">
        <v>31</v>
      </c>
      <c r="B134" s="37">
        <f>SUM(B135:B139)</f>
        <v>94</v>
      </c>
      <c r="C134" s="37">
        <f t="shared" ref="C134:T134" si="46">SUM(C135:C139)</f>
        <v>84</v>
      </c>
      <c r="D134" s="37">
        <f t="shared" si="46"/>
        <v>77</v>
      </c>
      <c r="E134" s="37">
        <f t="shared" si="46"/>
        <v>94</v>
      </c>
      <c r="F134" s="37">
        <f t="shared" si="46"/>
        <v>92</v>
      </c>
      <c r="G134" s="37">
        <f t="shared" si="46"/>
        <v>112</v>
      </c>
      <c r="H134" s="37">
        <f t="shared" si="46"/>
        <v>104</v>
      </c>
      <c r="I134" s="37">
        <f t="shared" si="46"/>
        <v>102</v>
      </c>
      <c r="J134" s="37">
        <f t="shared" si="46"/>
        <v>108</v>
      </c>
      <c r="K134" s="37">
        <f t="shared" si="46"/>
        <v>107</v>
      </c>
      <c r="L134" s="37">
        <f t="shared" si="46"/>
        <v>123</v>
      </c>
      <c r="M134" s="37">
        <f t="shared" si="46"/>
        <v>122</v>
      </c>
      <c r="N134" s="37">
        <f t="shared" si="46"/>
        <v>136</v>
      </c>
      <c r="O134" s="37">
        <f t="shared" si="46"/>
        <v>145</v>
      </c>
      <c r="P134" s="37">
        <f t="shared" si="46"/>
        <v>156</v>
      </c>
      <c r="Q134" s="37">
        <f t="shared" si="46"/>
        <v>152</v>
      </c>
      <c r="R134" s="37">
        <f t="shared" si="46"/>
        <v>200</v>
      </c>
      <c r="S134" s="37">
        <f t="shared" si="46"/>
        <v>213</v>
      </c>
      <c r="T134" s="38">
        <f t="shared" si="46"/>
        <v>216</v>
      </c>
    </row>
    <row r="135" spans="1:20" ht="17.100000000000001" customHeight="1" x14ac:dyDescent="0.25">
      <c r="A135" s="4" t="s">
        <v>91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>
        <v>22</v>
      </c>
      <c r="S135" s="10">
        <v>47</v>
      </c>
      <c r="T135" s="11">
        <v>65</v>
      </c>
    </row>
    <row r="136" spans="1:20" ht="17.100000000000001" customHeight="1" x14ac:dyDescent="0.25">
      <c r="A136" s="4" t="s">
        <v>92</v>
      </c>
      <c r="B136" s="10">
        <v>70</v>
      </c>
      <c r="C136" s="10">
        <v>48</v>
      </c>
      <c r="D136" s="10">
        <v>37</v>
      </c>
      <c r="E136" s="10">
        <v>20</v>
      </c>
      <c r="F136" s="10">
        <v>15</v>
      </c>
      <c r="G136" s="10">
        <v>27</v>
      </c>
      <c r="H136" s="10">
        <v>29</v>
      </c>
      <c r="I136" s="10">
        <v>48</v>
      </c>
      <c r="J136" s="10">
        <v>54</v>
      </c>
      <c r="K136" s="10">
        <v>57</v>
      </c>
      <c r="L136" s="10">
        <v>53</v>
      </c>
      <c r="M136" s="10">
        <v>50</v>
      </c>
      <c r="N136" s="10">
        <v>59</v>
      </c>
      <c r="O136" s="10">
        <v>60</v>
      </c>
      <c r="P136" s="10">
        <v>68</v>
      </c>
      <c r="Q136" s="40">
        <v>86</v>
      </c>
      <c r="R136" s="40">
        <v>118</v>
      </c>
      <c r="S136" s="10">
        <v>110</v>
      </c>
      <c r="T136" s="11">
        <v>77</v>
      </c>
    </row>
    <row r="137" spans="1:20" ht="17.100000000000001" customHeight="1" x14ac:dyDescent="0.25">
      <c r="A137" s="4" t="s">
        <v>93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40"/>
      <c r="R137" s="40"/>
      <c r="S137" s="10"/>
      <c r="T137" s="11">
        <v>34</v>
      </c>
    </row>
    <row r="138" spans="1:20" ht="17.100000000000001" customHeight="1" x14ac:dyDescent="0.25">
      <c r="A138" s="4" t="s">
        <v>94</v>
      </c>
      <c r="B138" s="10"/>
      <c r="C138" s="10"/>
      <c r="D138" s="10"/>
      <c r="E138" s="10">
        <v>13</v>
      </c>
      <c r="F138" s="10">
        <v>21</v>
      </c>
      <c r="G138" s="10">
        <v>25</v>
      </c>
      <c r="H138" s="10">
        <v>25</v>
      </c>
      <c r="I138" s="10">
        <v>17</v>
      </c>
      <c r="J138" s="10">
        <v>11</v>
      </c>
      <c r="K138" s="10">
        <v>19</v>
      </c>
      <c r="L138" s="10">
        <v>29</v>
      </c>
      <c r="M138" s="10">
        <v>40</v>
      </c>
      <c r="N138" s="10">
        <v>53</v>
      </c>
      <c r="O138" s="10">
        <v>60</v>
      </c>
      <c r="P138" s="10">
        <v>63</v>
      </c>
      <c r="Q138" s="40">
        <v>61</v>
      </c>
      <c r="R138" s="40">
        <v>44</v>
      </c>
      <c r="S138" s="10">
        <v>46</v>
      </c>
      <c r="T138" s="11">
        <v>37</v>
      </c>
    </row>
    <row r="139" spans="1:20" ht="17.100000000000001" customHeight="1" x14ac:dyDescent="0.25">
      <c r="A139" s="4" t="s">
        <v>95</v>
      </c>
      <c r="B139" s="10">
        <v>24</v>
      </c>
      <c r="C139" s="10">
        <v>36</v>
      </c>
      <c r="D139" s="10">
        <v>40</v>
      </c>
      <c r="E139" s="10">
        <v>61</v>
      </c>
      <c r="F139" s="10">
        <v>56</v>
      </c>
      <c r="G139" s="10">
        <v>60</v>
      </c>
      <c r="H139" s="10">
        <v>50</v>
      </c>
      <c r="I139" s="10">
        <v>37</v>
      </c>
      <c r="J139" s="10">
        <v>43</v>
      </c>
      <c r="K139" s="10">
        <v>31</v>
      </c>
      <c r="L139" s="10">
        <v>41</v>
      </c>
      <c r="M139" s="10">
        <v>32</v>
      </c>
      <c r="N139" s="10">
        <v>24</v>
      </c>
      <c r="O139" s="10">
        <v>25</v>
      </c>
      <c r="P139" s="10">
        <v>25</v>
      </c>
      <c r="Q139" s="40">
        <v>5</v>
      </c>
      <c r="R139" s="40">
        <v>16</v>
      </c>
      <c r="S139" s="10">
        <v>10</v>
      </c>
      <c r="T139" s="11">
        <v>3</v>
      </c>
    </row>
    <row r="140" spans="1:20" s="36" customFormat="1" ht="17.100000000000001" customHeight="1" x14ac:dyDescent="0.25">
      <c r="A140" s="36" t="s">
        <v>96</v>
      </c>
      <c r="B140" s="37">
        <f>+B141</f>
        <v>86</v>
      </c>
      <c r="C140" s="37">
        <f t="shared" ref="C140:T140" si="47">+C141</f>
        <v>63</v>
      </c>
      <c r="D140" s="37">
        <f t="shared" si="47"/>
        <v>3</v>
      </c>
      <c r="E140" s="37">
        <f t="shared" si="47"/>
        <v>0</v>
      </c>
      <c r="F140" s="37">
        <f t="shared" si="47"/>
        <v>0</v>
      </c>
      <c r="G140" s="37">
        <f t="shared" si="47"/>
        <v>2</v>
      </c>
      <c r="H140" s="37">
        <f t="shared" si="47"/>
        <v>1</v>
      </c>
      <c r="I140" s="37">
        <f t="shared" si="47"/>
        <v>1</v>
      </c>
      <c r="J140" s="37">
        <f t="shared" si="47"/>
        <v>1</v>
      </c>
      <c r="K140" s="37">
        <f t="shared" si="47"/>
        <v>0</v>
      </c>
      <c r="L140" s="37">
        <f t="shared" si="47"/>
        <v>0</v>
      </c>
      <c r="M140" s="37">
        <f t="shared" si="47"/>
        <v>0</v>
      </c>
      <c r="N140" s="37">
        <f t="shared" si="47"/>
        <v>0</v>
      </c>
      <c r="O140" s="37">
        <f t="shared" si="47"/>
        <v>1</v>
      </c>
      <c r="P140" s="37">
        <f t="shared" si="47"/>
        <v>0</v>
      </c>
      <c r="Q140" s="37">
        <f t="shared" si="47"/>
        <v>0</v>
      </c>
      <c r="R140" s="37">
        <f t="shared" si="47"/>
        <v>0</v>
      </c>
      <c r="S140" s="37">
        <f t="shared" si="47"/>
        <v>0</v>
      </c>
      <c r="T140" s="38">
        <f t="shared" si="47"/>
        <v>0</v>
      </c>
    </row>
    <row r="141" spans="1:20" ht="17.100000000000001" customHeight="1" x14ac:dyDescent="0.25">
      <c r="A141" s="4" t="s">
        <v>97</v>
      </c>
      <c r="B141" s="10">
        <v>86</v>
      </c>
      <c r="C141" s="10">
        <v>63</v>
      </c>
      <c r="D141" s="10">
        <v>3</v>
      </c>
      <c r="E141" s="10">
        <v>0</v>
      </c>
      <c r="F141" s="10">
        <v>0</v>
      </c>
      <c r="G141" s="10">
        <v>2</v>
      </c>
      <c r="H141" s="10">
        <v>1</v>
      </c>
      <c r="I141" s="10">
        <v>1</v>
      </c>
      <c r="J141" s="10">
        <v>1</v>
      </c>
      <c r="K141" s="10">
        <v>0</v>
      </c>
      <c r="L141" s="10">
        <v>0</v>
      </c>
      <c r="M141" s="10">
        <v>0</v>
      </c>
      <c r="N141" s="10">
        <v>0</v>
      </c>
      <c r="O141" s="10">
        <v>1</v>
      </c>
      <c r="P141" s="10">
        <v>0</v>
      </c>
      <c r="Q141" s="10">
        <v>0</v>
      </c>
      <c r="R141" s="10">
        <v>0</v>
      </c>
      <c r="S141" s="10"/>
      <c r="T141" s="11"/>
    </row>
    <row r="142" spans="1:20" s="36" customFormat="1" ht="17.100000000000001" customHeight="1" x14ac:dyDescent="0.25">
      <c r="A142" s="36" t="s">
        <v>98</v>
      </c>
      <c r="B142" s="37">
        <f>+B143</f>
        <v>0</v>
      </c>
      <c r="C142" s="37">
        <f t="shared" ref="C142:T142" si="48">+C143</f>
        <v>0</v>
      </c>
      <c r="D142" s="37">
        <f t="shared" si="48"/>
        <v>0</v>
      </c>
      <c r="E142" s="37">
        <f t="shared" si="48"/>
        <v>0</v>
      </c>
      <c r="F142" s="37">
        <f t="shared" si="48"/>
        <v>1</v>
      </c>
      <c r="G142" s="37">
        <f t="shared" si="48"/>
        <v>1</v>
      </c>
      <c r="H142" s="37">
        <f t="shared" si="48"/>
        <v>0</v>
      </c>
      <c r="I142" s="37">
        <f t="shared" si="48"/>
        <v>1</v>
      </c>
      <c r="J142" s="37">
        <f t="shared" si="48"/>
        <v>2</v>
      </c>
      <c r="K142" s="37">
        <f t="shared" si="48"/>
        <v>0</v>
      </c>
      <c r="L142" s="37">
        <f t="shared" si="48"/>
        <v>1</v>
      </c>
      <c r="M142" s="37">
        <f t="shared" si="48"/>
        <v>0</v>
      </c>
      <c r="N142" s="37">
        <f t="shared" si="48"/>
        <v>1</v>
      </c>
      <c r="O142" s="37">
        <f t="shared" si="48"/>
        <v>0</v>
      </c>
      <c r="P142" s="37">
        <f t="shared" si="48"/>
        <v>0</v>
      </c>
      <c r="Q142" s="37">
        <f t="shared" si="48"/>
        <v>0</v>
      </c>
      <c r="R142" s="37">
        <f t="shared" si="48"/>
        <v>1</v>
      </c>
      <c r="S142" s="37">
        <f t="shared" si="48"/>
        <v>0</v>
      </c>
      <c r="T142" s="38">
        <f t="shared" si="48"/>
        <v>0</v>
      </c>
    </row>
    <row r="143" spans="1:20" ht="17.100000000000001" customHeight="1" x14ac:dyDescent="0.25">
      <c r="A143" s="4" t="s">
        <v>97</v>
      </c>
      <c r="B143" s="10">
        <v>0</v>
      </c>
      <c r="C143" s="10">
        <v>0</v>
      </c>
      <c r="D143" s="10">
        <v>0</v>
      </c>
      <c r="E143" s="10">
        <v>0</v>
      </c>
      <c r="F143" s="10">
        <v>1</v>
      </c>
      <c r="G143" s="10">
        <v>1</v>
      </c>
      <c r="H143" s="10">
        <v>0</v>
      </c>
      <c r="I143" s="10">
        <v>1</v>
      </c>
      <c r="J143" s="10">
        <v>2</v>
      </c>
      <c r="K143" s="10">
        <v>0</v>
      </c>
      <c r="L143" s="10">
        <v>1</v>
      </c>
      <c r="M143" s="10">
        <v>0</v>
      </c>
      <c r="N143" s="10">
        <v>1</v>
      </c>
      <c r="O143" s="10">
        <v>0</v>
      </c>
      <c r="P143" s="10">
        <v>0</v>
      </c>
      <c r="Q143" s="10">
        <v>0</v>
      </c>
      <c r="R143" s="10">
        <v>1</v>
      </c>
      <c r="S143" s="10"/>
      <c r="T143" s="11"/>
    </row>
    <row r="144" spans="1:20" ht="17.100000000000001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1"/>
    </row>
    <row r="145" spans="1:20" s="15" customFormat="1" ht="17.100000000000001" customHeight="1" x14ac:dyDescent="0.25">
      <c r="A145" s="54" t="s">
        <v>99</v>
      </c>
      <c r="B145" s="55">
        <f>+B147+B150+B152+B154</f>
        <v>0</v>
      </c>
      <c r="C145" s="55">
        <f t="shared" ref="C145:T145" si="49">+C147+C150+C152+C154</f>
        <v>0</v>
      </c>
      <c r="D145" s="55">
        <f t="shared" si="49"/>
        <v>36</v>
      </c>
      <c r="E145" s="55">
        <f t="shared" si="49"/>
        <v>29</v>
      </c>
      <c r="F145" s="55">
        <f t="shared" si="49"/>
        <v>20</v>
      </c>
      <c r="G145" s="55">
        <f t="shared" si="49"/>
        <v>16</v>
      </c>
      <c r="H145" s="55">
        <f t="shared" si="49"/>
        <v>14</v>
      </c>
      <c r="I145" s="55">
        <f t="shared" si="49"/>
        <v>13</v>
      </c>
      <c r="J145" s="55">
        <f t="shared" si="49"/>
        <v>17</v>
      </c>
      <c r="K145" s="55">
        <f t="shared" si="49"/>
        <v>29</v>
      </c>
      <c r="L145" s="55">
        <f t="shared" si="49"/>
        <v>10</v>
      </c>
      <c r="M145" s="55">
        <f t="shared" si="49"/>
        <v>0</v>
      </c>
      <c r="N145" s="55">
        <f t="shared" si="49"/>
        <v>0</v>
      </c>
      <c r="O145" s="55">
        <f t="shared" si="49"/>
        <v>0</v>
      </c>
      <c r="P145" s="55">
        <f t="shared" si="49"/>
        <v>0</v>
      </c>
      <c r="Q145" s="55">
        <f t="shared" si="49"/>
        <v>11</v>
      </c>
      <c r="R145" s="55">
        <f t="shared" si="49"/>
        <v>30</v>
      </c>
      <c r="S145" s="55">
        <f t="shared" si="49"/>
        <v>18</v>
      </c>
      <c r="T145" s="56">
        <f t="shared" si="49"/>
        <v>18</v>
      </c>
    </row>
    <row r="146" spans="1:20" s="15" customFormat="1" ht="7.5" customHeight="1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5"/>
    </row>
    <row r="147" spans="1:20" s="15" customFormat="1" ht="17.100000000000001" customHeight="1" x14ac:dyDescent="0.25">
      <c r="A147" s="15" t="s">
        <v>21</v>
      </c>
      <c r="B147" s="34">
        <f t="shared" ref="B147:T147" si="50">SUM(B148:B149)</f>
        <v>0</v>
      </c>
      <c r="C147" s="34">
        <f t="shared" si="50"/>
        <v>0</v>
      </c>
      <c r="D147" s="34">
        <f t="shared" si="50"/>
        <v>0</v>
      </c>
      <c r="E147" s="34">
        <f t="shared" si="50"/>
        <v>0</v>
      </c>
      <c r="F147" s="34">
        <f t="shared" si="50"/>
        <v>0</v>
      </c>
      <c r="G147" s="34">
        <f t="shared" si="50"/>
        <v>0</v>
      </c>
      <c r="H147" s="34">
        <f t="shared" si="50"/>
        <v>0</v>
      </c>
      <c r="I147" s="34">
        <f t="shared" si="50"/>
        <v>0</v>
      </c>
      <c r="J147" s="34">
        <f t="shared" si="50"/>
        <v>0</v>
      </c>
      <c r="K147" s="34">
        <f t="shared" si="50"/>
        <v>14</v>
      </c>
      <c r="L147" s="34">
        <f t="shared" si="50"/>
        <v>9</v>
      </c>
      <c r="M147" s="34">
        <f t="shared" si="50"/>
        <v>0</v>
      </c>
      <c r="N147" s="34">
        <f t="shared" si="50"/>
        <v>0</v>
      </c>
      <c r="O147" s="34">
        <f t="shared" si="50"/>
        <v>0</v>
      </c>
      <c r="P147" s="34">
        <f t="shared" si="50"/>
        <v>0</v>
      </c>
      <c r="Q147" s="34">
        <f t="shared" si="50"/>
        <v>0</v>
      </c>
      <c r="R147" s="34">
        <f t="shared" si="50"/>
        <v>7</v>
      </c>
      <c r="S147" s="34">
        <f t="shared" si="50"/>
        <v>0</v>
      </c>
      <c r="T147" s="35">
        <f t="shared" si="50"/>
        <v>0</v>
      </c>
    </row>
    <row r="148" spans="1:20" s="57" customFormat="1" ht="17.100000000000001" customHeight="1" x14ac:dyDescent="0.25">
      <c r="A148" s="57" t="s">
        <v>100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14</v>
      </c>
      <c r="L148" s="58">
        <v>9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/>
      <c r="T148" s="59"/>
    </row>
    <row r="149" spans="1:20" s="57" customFormat="1" ht="17.100000000000001" customHeight="1" x14ac:dyDescent="0.25">
      <c r="A149" s="57" t="s">
        <v>101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>
        <v>7</v>
      </c>
      <c r="S149" s="58"/>
      <c r="T149" s="59"/>
    </row>
    <row r="150" spans="1:20" s="15" customFormat="1" ht="17.100000000000001" customHeight="1" x14ac:dyDescent="0.25">
      <c r="A150" s="60" t="s">
        <v>102</v>
      </c>
      <c r="B150" s="34">
        <f>+B151</f>
        <v>0</v>
      </c>
      <c r="C150" s="34">
        <f t="shared" ref="C150:T150" si="51">+C151</f>
        <v>0</v>
      </c>
      <c r="D150" s="34">
        <f t="shared" si="51"/>
        <v>36</v>
      </c>
      <c r="E150" s="34">
        <f t="shared" si="51"/>
        <v>29</v>
      </c>
      <c r="F150" s="34">
        <f t="shared" si="51"/>
        <v>18</v>
      </c>
      <c r="G150" s="34">
        <f t="shared" si="51"/>
        <v>14</v>
      </c>
      <c r="H150" s="34">
        <f t="shared" si="51"/>
        <v>12</v>
      </c>
      <c r="I150" s="34">
        <f t="shared" si="51"/>
        <v>13</v>
      </c>
      <c r="J150" s="34">
        <f t="shared" si="51"/>
        <v>17</v>
      </c>
      <c r="K150" s="34">
        <f t="shared" si="51"/>
        <v>15</v>
      </c>
      <c r="L150" s="34">
        <f t="shared" si="51"/>
        <v>1</v>
      </c>
      <c r="M150" s="34">
        <f t="shared" si="51"/>
        <v>0</v>
      </c>
      <c r="N150" s="34">
        <f t="shared" si="51"/>
        <v>0</v>
      </c>
      <c r="O150" s="34">
        <f t="shared" si="51"/>
        <v>0</v>
      </c>
      <c r="P150" s="34">
        <f t="shared" si="51"/>
        <v>0</v>
      </c>
      <c r="Q150" s="34">
        <f t="shared" si="51"/>
        <v>0</v>
      </c>
      <c r="R150" s="34">
        <f t="shared" si="51"/>
        <v>1</v>
      </c>
      <c r="S150" s="34">
        <f t="shared" si="51"/>
        <v>0</v>
      </c>
      <c r="T150" s="35">
        <f t="shared" si="51"/>
        <v>0</v>
      </c>
    </row>
    <row r="151" spans="1:20" s="57" customFormat="1" ht="17.100000000000001" customHeight="1" x14ac:dyDescent="0.25">
      <c r="A151" s="22" t="s">
        <v>103</v>
      </c>
      <c r="B151" s="58">
        <v>0</v>
      </c>
      <c r="C151" s="58">
        <v>0</v>
      </c>
      <c r="D151" s="58">
        <v>36</v>
      </c>
      <c r="E151" s="58">
        <v>29</v>
      </c>
      <c r="F151" s="58">
        <v>18</v>
      </c>
      <c r="G151" s="58">
        <v>14</v>
      </c>
      <c r="H151" s="58">
        <v>12</v>
      </c>
      <c r="I151" s="58">
        <v>13</v>
      </c>
      <c r="J151" s="58">
        <v>17</v>
      </c>
      <c r="K151" s="58">
        <v>15</v>
      </c>
      <c r="L151" s="58">
        <v>1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1</v>
      </c>
      <c r="S151" s="58"/>
      <c r="T151" s="59"/>
    </row>
    <row r="152" spans="1:20" s="36" customFormat="1" ht="17.100000000000001" customHeight="1" x14ac:dyDescent="0.25">
      <c r="A152" s="36" t="s">
        <v>25</v>
      </c>
      <c r="B152" s="37">
        <f>+B153</f>
        <v>0</v>
      </c>
      <c r="C152" s="37">
        <f t="shared" ref="C152:T152" si="52">+C153</f>
        <v>0</v>
      </c>
      <c r="D152" s="37">
        <f t="shared" si="52"/>
        <v>0</v>
      </c>
      <c r="E152" s="37">
        <f t="shared" si="52"/>
        <v>0</v>
      </c>
      <c r="F152" s="37">
        <f t="shared" si="52"/>
        <v>2</v>
      </c>
      <c r="G152" s="37">
        <f t="shared" si="52"/>
        <v>2</v>
      </c>
      <c r="H152" s="37">
        <f t="shared" si="52"/>
        <v>0</v>
      </c>
      <c r="I152" s="37">
        <f t="shared" si="52"/>
        <v>0</v>
      </c>
      <c r="J152" s="37">
        <f t="shared" si="52"/>
        <v>0</v>
      </c>
      <c r="K152" s="37">
        <f t="shared" si="52"/>
        <v>0</v>
      </c>
      <c r="L152" s="37">
        <f t="shared" si="52"/>
        <v>0</v>
      </c>
      <c r="M152" s="37">
        <f t="shared" si="52"/>
        <v>0</v>
      </c>
      <c r="N152" s="37">
        <f t="shared" si="52"/>
        <v>0</v>
      </c>
      <c r="O152" s="37">
        <f t="shared" si="52"/>
        <v>0</v>
      </c>
      <c r="P152" s="37">
        <f t="shared" si="52"/>
        <v>0</v>
      </c>
      <c r="Q152" s="37">
        <f t="shared" si="52"/>
        <v>0</v>
      </c>
      <c r="R152" s="37">
        <f t="shared" si="52"/>
        <v>0</v>
      </c>
      <c r="S152" s="37">
        <f t="shared" si="52"/>
        <v>0</v>
      </c>
      <c r="T152" s="38">
        <f t="shared" si="52"/>
        <v>0</v>
      </c>
    </row>
    <row r="153" spans="1:20" ht="17.100000000000001" customHeight="1" x14ac:dyDescent="0.25">
      <c r="A153" s="4" t="s">
        <v>104</v>
      </c>
      <c r="B153" s="10">
        <v>0</v>
      </c>
      <c r="C153" s="10">
        <v>0</v>
      </c>
      <c r="D153" s="10">
        <v>0</v>
      </c>
      <c r="E153" s="10">
        <v>0</v>
      </c>
      <c r="F153" s="10">
        <v>2</v>
      </c>
      <c r="G153" s="10">
        <v>2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/>
      <c r="T153" s="11"/>
    </row>
    <row r="154" spans="1:20" s="36" customFormat="1" ht="17.100000000000001" customHeight="1" x14ac:dyDescent="0.25">
      <c r="A154" s="36" t="s">
        <v>31</v>
      </c>
      <c r="B154" s="37">
        <f>+B155</f>
        <v>0</v>
      </c>
      <c r="C154" s="37">
        <f t="shared" ref="C154:T154" si="53">+C155</f>
        <v>0</v>
      </c>
      <c r="D154" s="37">
        <f t="shared" si="53"/>
        <v>0</v>
      </c>
      <c r="E154" s="37">
        <f t="shared" si="53"/>
        <v>0</v>
      </c>
      <c r="F154" s="37">
        <f t="shared" si="53"/>
        <v>0</v>
      </c>
      <c r="G154" s="37">
        <f t="shared" si="53"/>
        <v>0</v>
      </c>
      <c r="H154" s="37">
        <f t="shared" si="53"/>
        <v>2</v>
      </c>
      <c r="I154" s="37">
        <f t="shared" si="53"/>
        <v>0</v>
      </c>
      <c r="J154" s="37">
        <f t="shared" si="53"/>
        <v>0</v>
      </c>
      <c r="K154" s="37">
        <f t="shared" si="53"/>
        <v>0</v>
      </c>
      <c r="L154" s="37">
        <f t="shared" si="53"/>
        <v>0</v>
      </c>
      <c r="M154" s="37">
        <f t="shared" si="53"/>
        <v>0</v>
      </c>
      <c r="N154" s="37">
        <f t="shared" si="53"/>
        <v>0</v>
      </c>
      <c r="O154" s="37">
        <f t="shared" si="53"/>
        <v>0</v>
      </c>
      <c r="P154" s="37">
        <f t="shared" si="53"/>
        <v>0</v>
      </c>
      <c r="Q154" s="37">
        <f t="shared" si="53"/>
        <v>11</v>
      </c>
      <c r="R154" s="37">
        <f t="shared" si="53"/>
        <v>22</v>
      </c>
      <c r="S154" s="37">
        <f t="shared" si="53"/>
        <v>18</v>
      </c>
      <c r="T154" s="38">
        <f t="shared" si="53"/>
        <v>18</v>
      </c>
    </row>
    <row r="155" spans="1:20" ht="17.100000000000001" customHeight="1" x14ac:dyDescent="0.25">
      <c r="A155" s="61" t="s">
        <v>105</v>
      </c>
      <c r="B155" s="62">
        <v>0</v>
      </c>
      <c r="C155" s="62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2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11</v>
      </c>
      <c r="R155" s="62">
        <v>22</v>
      </c>
      <c r="S155" s="62">
        <v>18</v>
      </c>
      <c r="T155" s="63">
        <v>18</v>
      </c>
    </row>
    <row r="156" spans="1:20" ht="17.100000000000001" customHeight="1" x14ac:dyDescent="0.25">
      <c r="A156" s="64" t="s">
        <v>106</v>
      </c>
    </row>
    <row r="157" spans="1:20" ht="17.100000000000001" customHeight="1" x14ac:dyDescent="0.25">
      <c r="A157" s="64" t="s">
        <v>107</v>
      </c>
    </row>
  </sheetData>
  <mergeCells count="9">
    <mergeCell ref="A53:T53"/>
    <mergeCell ref="A101:T101"/>
    <mergeCell ref="A102:T102"/>
    <mergeCell ref="A1:T1"/>
    <mergeCell ref="A2:T2"/>
    <mergeCell ref="A3:T3"/>
    <mergeCell ref="A5:T5"/>
    <mergeCell ref="A6:T6"/>
    <mergeCell ref="A52:T52"/>
  </mergeCells>
  <printOptions horizontalCentered="1"/>
  <pageMargins left="1.968503937007874E-2" right="1.968503937007874E-2" top="3.937007874015748E-2" bottom="3.937007874015748E-2" header="0.70866141732283472" footer="0.51181102362204722"/>
  <pageSetup scale="64" fitToHeight="100" orientation="landscape" useFirstPageNumber="1" r:id="rId1"/>
  <rowBreaks count="2" manualBreakCount="2">
    <brk id="50" max="19" man="1"/>
    <brk id="9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Matrícula-Veraguas-2005-2023</vt:lpstr>
      <vt:lpstr>'Matrícula-Veraguas-2005-2023'!Área_de_impresión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DIPLAN - DEI</dc:creator>
  <cp:lastModifiedBy>Jahir Calvo</cp:lastModifiedBy>
  <cp:lastPrinted>2023-10-19T22:33:06Z</cp:lastPrinted>
  <dcterms:created xsi:type="dcterms:W3CDTF">2023-10-17T21:13:21Z</dcterms:created>
  <dcterms:modified xsi:type="dcterms:W3CDTF">2023-10-19T22:33:09Z</dcterms:modified>
</cp:coreProperties>
</file>