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hir.calvo\Downloads\PUBLICAR\Nuevo\"/>
    </mc:Choice>
  </mc:AlternateContent>
  <xr:revisionPtr revIDLastSave="0" documentId="13_ncr:1_{4A3A77ED-9D06-4A9B-90CB-0483A048D8B6}" xr6:coauthVersionLast="47" xr6:coauthVersionMax="47" xr10:uidLastSave="{00000000-0000-0000-0000-000000000000}"/>
  <bookViews>
    <workbookView xWindow="-120" yWindow="-120" windowWidth="29040" windowHeight="15840" xr2:uid="{EC1A5B67-B862-4F1F-8D94-60CC518C4E3A}"/>
  </bookViews>
  <sheets>
    <sheet name="matricula_UTP_1981-2023" sheetId="1" r:id="rId1"/>
  </sheets>
  <definedNames>
    <definedName name="_xlnm._FilterDatabase" localSheetId="0" hidden="1">'matricula_UTP_1981-2023'!$A$31:$IV$31</definedName>
    <definedName name="_xlnm.Print_Area" localSheetId="0">'matricula_UTP_1981-2023'!$A$1:$AR$298</definedName>
    <definedName name="Excel_BuiltIn_Print_Area_1" localSheetId="0">'matricula_UTP_1981-2023'!$A$8:$O$217</definedName>
    <definedName name="Excel_BuiltIn_Print_Area_1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5" i="1" l="1"/>
  <c r="D235" i="1"/>
  <c r="E235" i="1"/>
  <c r="F235" i="1"/>
  <c r="G235" i="1"/>
  <c r="H235" i="1"/>
  <c r="I235" i="1"/>
  <c r="J235" i="1"/>
  <c r="K235" i="1"/>
  <c r="L235" i="1"/>
  <c r="M235" i="1"/>
  <c r="N235" i="1"/>
  <c r="O235" i="1"/>
  <c r="P235" i="1"/>
  <c r="Q235" i="1"/>
  <c r="R235" i="1"/>
  <c r="S235" i="1"/>
  <c r="T235" i="1"/>
  <c r="U235" i="1"/>
  <c r="V235" i="1"/>
  <c r="W235" i="1"/>
  <c r="X235" i="1"/>
  <c r="Y235" i="1"/>
  <c r="Z235" i="1"/>
  <c r="AA235" i="1"/>
  <c r="AB235" i="1"/>
  <c r="AC235" i="1"/>
  <c r="AD235" i="1"/>
  <c r="AE235" i="1"/>
  <c r="AF235" i="1"/>
  <c r="AG235" i="1"/>
  <c r="AH235" i="1"/>
  <c r="AI235" i="1"/>
  <c r="AJ235" i="1"/>
  <c r="AK235" i="1"/>
  <c r="AL235" i="1"/>
  <c r="AM235" i="1"/>
  <c r="AN235" i="1"/>
  <c r="AO235" i="1"/>
  <c r="AP235" i="1"/>
  <c r="AQ235" i="1"/>
  <c r="AR235" i="1"/>
  <c r="C187" i="1"/>
  <c r="D187" i="1"/>
  <c r="E187" i="1"/>
  <c r="F187" i="1"/>
  <c r="G187" i="1"/>
  <c r="H187" i="1"/>
  <c r="I187" i="1"/>
  <c r="J187" i="1"/>
  <c r="K187" i="1"/>
  <c r="L187" i="1"/>
  <c r="M187" i="1"/>
  <c r="N187" i="1"/>
  <c r="O187" i="1"/>
  <c r="P187" i="1"/>
  <c r="Q187" i="1"/>
  <c r="R187" i="1"/>
  <c r="S187" i="1"/>
  <c r="T187" i="1"/>
  <c r="U187" i="1"/>
  <c r="V187" i="1"/>
  <c r="W187" i="1"/>
  <c r="X187" i="1"/>
  <c r="Y187" i="1"/>
  <c r="Z187" i="1"/>
  <c r="AA187" i="1"/>
  <c r="AB187" i="1"/>
  <c r="AC187" i="1"/>
  <c r="AD187" i="1"/>
  <c r="AE187" i="1"/>
  <c r="AF187" i="1"/>
  <c r="AG187" i="1"/>
  <c r="AH187" i="1"/>
  <c r="AI187" i="1"/>
  <c r="AJ187" i="1"/>
  <c r="AK187" i="1"/>
  <c r="AL187" i="1"/>
  <c r="AM187" i="1"/>
  <c r="AN187" i="1"/>
  <c r="AO187" i="1"/>
  <c r="AP187" i="1"/>
  <c r="AQ187" i="1"/>
  <c r="AR187" i="1"/>
  <c r="B187" i="1"/>
  <c r="C45" i="1"/>
  <c r="D45" i="1"/>
  <c r="E45" i="1"/>
  <c r="F45" i="1"/>
  <c r="G45" i="1"/>
  <c r="H45" i="1"/>
  <c r="I45" i="1"/>
  <c r="J45" i="1"/>
  <c r="K45" i="1"/>
  <c r="L45" i="1"/>
  <c r="M45" i="1"/>
  <c r="N45" i="1"/>
  <c r="O45" i="1"/>
  <c r="P45" i="1"/>
  <c r="Q45" i="1"/>
  <c r="R45" i="1"/>
  <c r="S45" i="1"/>
  <c r="T45" i="1"/>
  <c r="U45" i="1"/>
  <c r="V45" i="1"/>
  <c r="W45" i="1"/>
  <c r="X45" i="1"/>
  <c r="Y45" i="1"/>
  <c r="Z45" i="1"/>
  <c r="AA45" i="1"/>
  <c r="AB45" i="1"/>
  <c r="AC45" i="1"/>
  <c r="AD45" i="1"/>
  <c r="AE45" i="1"/>
  <c r="AF45" i="1"/>
  <c r="AG45" i="1"/>
  <c r="AH45" i="1"/>
  <c r="AI45" i="1"/>
  <c r="AJ45" i="1"/>
  <c r="AK45" i="1"/>
  <c r="AL45" i="1"/>
  <c r="AM45" i="1"/>
  <c r="AN45" i="1"/>
  <c r="AO45" i="1"/>
  <c r="AP45" i="1"/>
  <c r="AQ45" i="1"/>
  <c r="AR45" i="1"/>
  <c r="B45" i="1"/>
  <c r="C103" i="1"/>
  <c r="C21" i="1" s="1"/>
  <c r="D103" i="1"/>
  <c r="D21" i="1" s="1"/>
  <c r="E103" i="1"/>
  <c r="E21" i="1" s="1"/>
  <c r="F103" i="1"/>
  <c r="F21" i="1" s="1"/>
  <c r="G103" i="1"/>
  <c r="G21" i="1" s="1"/>
  <c r="H103" i="1"/>
  <c r="H21" i="1" s="1"/>
  <c r="I103" i="1"/>
  <c r="I21" i="1" s="1"/>
  <c r="J103" i="1"/>
  <c r="J21" i="1" s="1"/>
  <c r="K103" i="1"/>
  <c r="K21" i="1" s="1"/>
  <c r="L103" i="1"/>
  <c r="L21" i="1" s="1"/>
  <c r="M103" i="1"/>
  <c r="M21" i="1" s="1"/>
  <c r="N103" i="1"/>
  <c r="N21" i="1" s="1"/>
  <c r="O103" i="1"/>
  <c r="O21" i="1" s="1"/>
  <c r="P103" i="1"/>
  <c r="P21" i="1" s="1"/>
  <c r="Q103" i="1"/>
  <c r="Q21" i="1" s="1"/>
  <c r="R103" i="1"/>
  <c r="R21" i="1" s="1"/>
  <c r="S103" i="1"/>
  <c r="S21" i="1" s="1"/>
  <c r="T103" i="1"/>
  <c r="T21" i="1" s="1"/>
  <c r="U103" i="1"/>
  <c r="U21" i="1" s="1"/>
  <c r="V103" i="1"/>
  <c r="V21" i="1" s="1"/>
  <c r="W103" i="1"/>
  <c r="W21" i="1" s="1"/>
  <c r="X103" i="1"/>
  <c r="X21" i="1" s="1"/>
  <c r="Y103" i="1"/>
  <c r="Y21" i="1" s="1"/>
  <c r="Z103" i="1"/>
  <c r="Z21" i="1" s="1"/>
  <c r="AA103" i="1"/>
  <c r="AA21" i="1" s="1"/>
  <c r="AB103" i="1"/>
  <c r="AB21" i="1" s="1"/>
  <c r="AC103" i="1"/>
  <c r="AC21" i="1" s="1"/>
  <c r="AD103" i="1"/>
  <c r="AD21" i="1" s="1"/>
  <c r="AE103" i="1"/>
  <c r="AE21" i="1" s="1"/>
  <c r="AF103" i="1"/>
  <c r="AF21" i="1" s="1"/>
  <c r="AG103" i="1"/>
  <c r="AG21" i="1" s="1"/>
  <c r="AH103" i="1"/>
  <c r="AH21" i="1" s="1"/>
  <c r="AI103" i="1"/>
  <c r="AI21" i="1" s="1"/>
  <c r="AJ103" i="1"/>
  <c r="AJ21" i="1" s="1"/>
  <c r="AK103" i="1"/>
  <c r="AK21" i="1" s="1"/>
  <c r="AL103" i="1"/>
  <c r="AL21" i="1" s="1"/>
  <c r="AM103" i="1"/>
  <c r="AM21" i="1" s="1"/>
  <c r="AN103" i="1"/>
  <c r="AN21" i="1" s="1"/>
  <c r="AO103" i="1"/>
  <c r="AO21" i="1" s="1"/>
  <c r="AP103" i="1"/>
  <c r="AP21" i="1" s="1"/>
  <c r="AQ103" i="1"/>
  <c r="AQ21" i="1" s="1"/>
  <c r="AR103" i="1"/>
  <c r="AR21" i="1" s="1"/>
  <c r="C295" i="1"/>
  <c r="D295" i="1"/>
  <c r="E295" i="1"/>
  <c r="F295" i="1"/>
  <c r="G295" i="1"/>
  <c r="H295" i="1"/>
  <c r="I295" i="1"/>
  <c r="J295" i="1"/>
  <c r="K295" i="1"/>
  <c r="L295" i="1"/>
  <c r="M295" i="1"/>
  <c r="N295" i="1"/>
  <c r="O295" i="1"/>
  <c r="P295" i="1"/>
  <c r="Q295" i="1"/>
  <c r="R295" i="1"/>
  <c r="S295" i="1"/>
  <c r="T295" i="1"/>
  <c r="U295" i="1"/>
  <c r="V295" i="1"/>
  <c r="W295" i="1"/>
  <c r="X295" i="1"/>
  <c r="Y295" i="1"/>
  <c r="Z295" i="1"/>
  <c r="AA295" i="1"/>
  <c r="AB295" i="1"/>
  <c r="AC295" i="1"/>
  <c r="AD295" i="1"/>
  <c r="AE295" i="1"/>
  <c r="AF295" i="1"/>
  <c r="AG295" i="1"/>
  <c r="AH295" i="1"/>
  <c r="AI295" i="1"/>
  <c r="AJ295" i="1"/>
  <c r="AK295" i="1"/>
  <c r="AL295" i="1"/>
  <c r="AM295" i="1"/>
  <c r="AN295" i="1"/>
  <c r="AO295" i="1"/>
  <c r="AP295" i="1"/>
  <c r="AQ295" i="1"/>
  <c r="AR295" i="1"/>
  <c r="B295" i="1"/>
  <c r="C292" i="1"/>
  <c r="D292" i="1"/>
  <c r="E292" i="1"/>
  <c r="F292" i="1"/>
  <c r="G292" i="1"/>
  <c r="H292" i="1"/>
  <c r="I292" i="1"/>
  <c r="J292" i="1"/>
  <c r="K292" i="1"/>
  <c r="L292" i="1"/>
  <c r="M292" i="1"/>
  <c r="N292" i="1"/>
  <c r="O292" i="1"/>
  <c r="P292" i="1"/>
  <c r="Q292" i="1"/>
  <c r="R292" i="1"/>
  <c r="S292" i="1"/>
  <c r="T292" i="1"/>
  <c r="U292" i="1"/>
  <c r="V292" i="1"/>
  <c r="W292" i="1"/>
  <c r="X292" i="1"/>
  <c r="Y292" i="1"/>
  <c r="Z292" i="1"/>
  <c r="AA292" i="1"/>
  <c r="AB292" i="1"/>
  <c r="AC292" i="1"/>
  <c r="AD292" i="1"/>
  <c r="AE292" i="1"/>
  <c r="AF292" i="1"/>
  <c r="AG292" i="1"/>
  <c r="AH292" i="1"/>
  <c r="AI292" i="1"/>
  <c r="AJ292" i="1"/>
  <c r="AK292" i="1"/>
  <c r="AL292" i="1"/>
  <c r="AM292" i="1"/>
  <c r="AN292" i="1"/>
  <c r="AO292" i="1"/>
  <c r="AP292" i="1"/>
  <c r="AQ292" i="1"/>
  <c r="AR292" i="1"/>
  <c r="C290" i="1"/>
  <c r="C20" i="1" s="1"/>
  <c r="D290" i="1"/>
  <c r="D20" i="1" s="1"/>
  <c r="E290" i="1"/>
  <c r="E20" i="1" s="1"/>
  <c r="F290" i="1"/>
  <c r="F20" i="1" s="1"/>
  <c r="G290" i="1"/>
  <c r="G20" i="1" s="1"/>
  <c r="H290" i="1"/>
  <c r="H20" i="1" s="1"/>
  <c r="I290" i="1"/>
  <c r="I20" i="1" s="1"/>
  <c r="J290" i="1"/>
  <c r="J20" i="1" s="1"/>
  <c r="K290" i="1"/>
  <c r="K20" i="1" s="1"/>
  <c r="L290" i="1"/>
  <c r="L20" i="1" s="1"/>
  <c r="M290" i="1"/>
  <c r="M20" i="1" s="1"/>
  <c r="N290" i="1"/>
  <c r="N20" i="1" s="1"/>
  <c r="O290" i="1"/>
  <c r="O20" i="1" s="1"/>
  <c r="P290" i="1"/>
  <c r="P20" i="1" s="1"/>
  <c r="Q290" i="1"/>
  <c r="Q20" i="1" s="1"/>
  <c r="R290" i="1"/>
  <c r="R20" i="1" s="1"/>
  <c r="S290" i="1"/>
  <c r="S20" i="1" s="1"/>
  <c r="T290" i="1"/>
  <c r="T20" i="1" s="1"/>
  <c r="U290" i="1"/>
  <c r="U20" i="1" s="1"/>
  <c r="V290" i="1"/>
  <c r="V20" i="1" s="1"/>
  <c r="W290" i="1"/>
  <c r="W20" i="1" s="1"/>
  <c r="X290" i="1"/>
  <c r="X20" i="1" s="1"/>
  <c r="Y290" i="1"/>
  <c r="Y20" i="1" s="1"/>
  <c r="Z290" i="1"/>
  <c r="Z20" i="1" s="1"/>
  <c r="AA290" i="1"/>
  <c r="AA20" i="1" s="1"/>
  <c r="AB290" i="1"/>
  <c r="AB20" i="1" s="1"/>
  <c r="AC290" i="1"/>
  <c r="AC20" i="1" s="1"/>
  <c r="AD290" i="1"/>
  <c r="AD20" i="1" s="1"/>
  <c r="AE290" i="1"/>
  <c r="AE20" i="1" s="1"/>
  <c r="AF290" i="1"/>
  <c r="AF20" i="1" s="1"/>
  <c r="AG290" i="1"/>
  <c r="AG20" i="1" s="1"/>
  <c r="AH290" i="1"/>
  <c r="AH20" i="1" s="1"/>
  <c r="AI290" i="1"/>
  <c r="AI20" i="1" s="1"/>
  <c r="AJ290" i="1"/>
  <c r="AJ20" i="1" s="1"/>
  <c r="AK290" i="1"/>
  <c r="AK20" i="1" s="1"/>
  <c r="AL290" i="1"/>
  <c r="AL20" i="1" s="1"/>
  <c r="AM290" i="1"/>
  <c r="AM20" i="1" s="1"/>
  <c r="AN290" i="1"/>
  <c r="AN20" i="1" s="1"/>
  <c r="AO290" i="1"/>
  <c r="AO20" i="1" s="1"/>
  <c r="AP290" i="1"/>
  <c r="AP20" i="1" s="1"/>
  <c r="AQ290" i="1"/>
  <c r="AQ20" i="1" s="1"/>
  <c r="AR290" i="1"/>
  <c r="AR20" i="1" s="1"/>
  <c r="B290" i="1"/>
  <c r="B20" i="1" s="1"/>
  <c r="C288" i="1"/>
  <c r="C19" i="1" s="1"/>
  <c r="D288" i="1"/>
  <c r="D19" i="1" s="1"/>
  <c r="E288" i="1"/>
  <c r="E19" i="1" s="1"/>
  <c r="F288" i="1"/>
  <c r="F19" i="1" s="1"/>
  <c r="G288" i="1"/>
  <c r="G19" i="1" s="1"/>
  <c r="H288" i="1"/>
  <c r="H19" i="1" s="1"/>
  <c r="I288" i="1"/>
  <c r="I19" i="1" s="1"/>
  <c r="J288" i="1"/>
  <c r="J19" i="1" s="1"/>
  <c r="K288" i="1"/>
  <c r="K19" i="1" s="1"/>
  <c r="L288" i="1"/>
  <c r="L19" i="1" s="1"/>
  <c r="M288" i="1"/>
  <c r="M19" i="1" s="1"/>
  <c r="N288" i="1"/>
  <c r="N19" i="1" s="1"/>
  <c r="O288" i="1"/>
  <c r="O19" i="1" s="1"/>
  <c r="P288" i="1"/>
  <c r="P19" i="1" s="1"/>
  <c r="Q288" i="1"/>
  <c r="Q19" i="1" s="1"/>
  <c r="R288" i="1"/>
  <c r="R19" i="1" s="1"/>
  <c r="S288" i="1"/>
  <c r="S19" i="1" s="1"/>
  <c r="T288" i="1"/>
  <c r="T19" i="1" s="1"/>
  <c r="U288" i="1"/>
  <c r="U19" i="1" s="1"/>
  <c r="V288" i="1"/>
  <c r="V19" i="1" s="1"/>
  <c r="W288" i="1"/>
  <c r="W19" i="1" s="1"/>
  <c r="X288" i="1"/>
  <c r="X19" i="1" s="1"/>
  <c r="Y288" i="1"/>
  <c r="Y19" i="1" s="1"/>
  <c r="Z288" i="1"/>
  <c r="Z19" i="1" s="1"/>
  <c r="AA288" i="1"/>
  <c r="AA19" i="1" s="1"/>
  <c r="AB288" i="1"/>
  <c r="AB19" i="1" s="1"/>
  <c r="AC288" i="1"/>
  <c r="AC19" i="1" s="1"/>
  <c r="AD288" i="1"/>
  <c r="AD19" i="1" s="1"/>
  <c r="AE288" i="1"/>
  <c r="AE19" i="1" s="1"/>
  <c r="AF288" i="1"/>
  <c r="AF19" i="1" s="1"/>
  <c r="AG288" i="1"/>
  <c r="AG19" i="1" s="1"/>
  <c r="AH288" i="1"/>
  <c r="AH19" i="1" s="1"/>
  <c r="AI288" i="1"/>
  <c r="AI19" i="1" s="1"/>
  <c r="AJ288" i="1"/>
  <c r="AJ19" i="1" s="1"/>
  <c r="AK288" i="1"/>
  <c r="AK19" i="1" s="1"/>
  <c r="AL288" i="1"/>
  <c r="AL19" i="1" s="1"/>
  <c r="AM288" i="1"/>
  <c r="AM19" i="1" s="1"/>
  <c r="AN288" i="1"/>
  <c r="AN19" i="1" s="1"/>
  <c r="AO288" i="1"/>
  <c r="AO19" i="1" s="1"/>
  <c r="AP288" i="1"/>
  <c r="AP19" i="1" s="1"/>
  <c r="AQ288" i="1"/>
  <c r="AQ19" i="1" s="1"/>
  <c r="AR288" i="1"/>
  <c r="AR19" i="1" s="1"/>
  <c r="B288" i="1"/>
  <c r="B19" i="1" s="1"/>
  <c r="C284" i="1"/>
  <c r="D284" i="1"/>
  <c r="E284" i="1"/>
  <c r="F284" i="1"/>
  <c r="G284" i="1"/>
  <c r="H284" i="1"/>
  <c r="I284" i="1"/>
  <c r="J284" i="1"/>
  <c r="K284" i="1"/>
  <c r="L284" i="1"/>
  <c r="M284" i="1"/>
  <c r="N284" i="1"/>
  <c r="O284" i="1"/>
  <c r="P284" i="1"/>
  <c r="Q284" i="1"/>
  <c r="R284" i="1"/>
  <c r="S284" i="1"/>
  <c r="T284" i="1"/>
  <c r="U284" i="1"/>
  <c r="V284" i="1"/>
  <c r="W284" i="1"/>
  <c r="X284" i="1"/>
  <c r="Y284" i="1"/>
  <c r="Z284" i="1"/>
  <c r="AA284" i="1"/>
  <c r="AB284" i="1"/>
  <c r="AC284" i="1"/>
  <c r="AD284" i="1"/>
  <c r="AE284" i="1"/>
  <c r="AF284" i="1"/>
  <c r="AG284" i="1"/>
  <c r="AH284" i="1"/>
  <c r="AI284" i="1"/>
  <c r="AJ284" i="1"/>
  <c r="AK284" i="1"/>
  <c r="AL284" i="1"/>
  <c r="AM284" i="1"/>
  <c r="AN284" i="1"/>
  <c r="AO284" i="1"/>
  <c r="AP284" i="1"/>
  <c r="AQ284" i="1"/>
  <c r="AR284" i="1"/>
  <c r="C277" i="1"/>
  <c r="D277" i="1"/>
  <c r="E277" i="1"/>
  <c r="F277" i="1"/>
  <c r="G277" i="1"/>
  <c r="H277" i="1"/>
  <c r="I277" i="1"/>
  <c r="J277" i="1"/>
  <c r="K277" i="1"/>
  <c r="L277" i="1"/>
  <c r="M277" i="1"/>
  <c r="N277" i="1"/>
  <c r="O277" i="1"/>
  <c r="P277" i="1"/>
  <c r="Q277" i="1"/>
  <c r="R277" i="1"/>
  <c r="S277" i="1"/>
  <c r="T277" i="1"/>
  <c r="U277" i="1"/>
  <c r="V277" i="1"/>
  <c r="W277" i="1"/>
  <c r="X277" i="1"/>
  <c r="Y277" i="1"/>
  <c r="Z277" i="1"/>
  <c r="AA277" i="1"/>
  <c r="AB277" i="1"/>
  <c r="AC277" i="1"/>
  <c r="AD277" i="1"/>
  <c r="AE277" i="1"/>
  <c r="AF277" i="1"/>
  <c r="AG277" i="1"/>
  <c r="AH277" i="1"/>
  <c r="AI277" i="1"/>
  <c r="AJ277" i="1"/>
  <c r="AK277" i="1"/>
  <c r="AL277" i="1"/>
  <c r="AM277" i="1"/>
  <c r="AN277" i="1"/>
  <c r="AO277" i="1"/>
  <c r="AP277" i="1"/>
  <c r="AQ277" i="1"/>
  <c r="AR277" i="1"/>
  <c r="C273" i="1"/>
  <c r="D273" i="1"/>
  <c r="E273" i="1"/>
  <c r="F273" i="1"/>
  <c r="G273" i="1"/>
  <c r="H273" i="1"/>
  <c r="I273" i="1"/>
  <c r="J273" i="1"/>
  <c r="K273" i="1"/>
  <c r="L273" i="1"/>
  <c r="M273" i="1"/>
  <c r="N273" i="1"/>
  <c r="O273" i="1"/>
  <c r="P273" i="1"/>
  <c r="Q273" i="1"/>
  <c r="R273" i="1"/>
  <c r="S273" i="1"/>
  <c r="T273" i="1"/>
  <c r="U273" i="1"/>
  <c r="V273" i="1"/>
  <c r="W273" i="1"/>
  <c r="X273" i="1"/>
  <c r="Y273" i="1"/>
  <c r="Z273" i="1"/>
  <c r="AA273" i="1"/>
  <c r="AB273" i="1"/>
  <c r="AC273" i="1"/>
  <c r="AD273" i="1"/>
  <c r="AE273" i="1"/>
  <c r="AF273" i="1"/>
  <c r="AG273" i="1"/>
  <c r="AH273" i="1"/>
  <c r="AI273" i="1"/>
  <c r="AJ273" i="1"/>
  <c r="AK273" i="1"/>
  <c r="AL273" i="1"/>
  <c r="AM273" i="1"/>
  <c r="AN273" i="1"/>
  <c r="AO273" i="1"/>
  <c r="AP273" i="1"/>
  <c r="AQ273" i="1"/>
  <c r="AR273" i="1"/>
  <c r="B273" i="1"/>
  <c r="C263" i="1"/>
  <c r="D263" i="1"/>
  <c r="E263" i="1"/>
  <c r="F263" i="1"/>
  <c r="G263" i="1"/>
  <c r="H263" i="1"/>
  <c r="I263" i="1"/>
  <c r="J263" i="1"/>
  <c r="K263" i="1"/>
  <c r="L263" i="1"/>
  <c r="M263" i="1"/>
  <c r="N263" i="1"/>
  <c r="O263" i="1"/>
  <c r="P263" i="1"/>
  <c r="Q263" i="1"/>
  <c r="R263" i="1"/>
  <c r="S263" i="1"/>
  <c r="T263" i="1"/>
  <c r="U263" i="1"/>
  <c r="V263" i="1"/>
  <c r="W263" i="1"/>
  <c r="X263" i="1"/>
  <c r="Y263" i="1"/>
  <c r="Z263" i="1"/>
  <c r="AA263" i="1"/>
  <c r="AB263" i="1"/>
  <c r="AC263" i="1"/>
  <c r="AD263" i="1"/>
  <c r="AE263" i="1"/>
  <c r="AF263" i="1"/>
  <c r="AG263" i="1"/>
  <c r="AH263" i="1"/>
  <c r="AI263" i="1"/>
  <c r="AJ263" i="1"/>
  <c r="AK263" i="1"/>
  <c r="AL263" i="1"/>
  <c r="AM263" i="1"/>
  <c r="AN263" i="1"/>
  <c r="AO263" i="1"/>
  <c r="AP263" i="1"/>
  <c r="AQ263" i="1"/>
  <c r="AR263" i="1"/>
  <c r="B263" i="1"/>
  <c r="C261" i="1"/>
  <c r="D261" i="1"/>
  <c r="E261" i="1"/>
  <c r="F261" i="1"/>
  <c r="G261" i="1"/>
  <c r="H261" i="1"/>
  <c r="I261" i="1"/>
  <c r="J261" i="1"/>
  <c r="K261" i="1"/>
  <c r="L261" i="1"/>
  <c r="M261" i="1"/>
  <c r="N261" i="1"/>
  <c r="O261" i="1"/>
  <c r="P261" i="1"/>
  <c r="Q261" i="1"/>
  <c r="R261" i="1"/>
  <c r="S261" i="1"/>
  <c r="T261" i="1"/>
  <c r="U261" i="1"/>
  <c r="V261" i="1"/>
  <c r="W261" i="1"/>
  <c r="X261" i="1"/>
  <c r="Y261" i="1"/>
  <c r="Z261" i="1"/>
  <c r="AA261" i="1"/>
  <c r="AB261" i="1"/>
  <c r="AC261" i="1"/>
  <c r="AD261" i="1"/>
  <c r="AE261" i="1"/>
  <c r="AF261" i="1"/>
  <c r="AG261" i="1"/>
  <c r="AH261" i="1"/>
  <c r="AI261" i="1"/>
  <c r="AJ261" i="1"/>
  <c r="AK261" i="1"/>
  <c r="AL261" i="1"/>
  <c r="AM261" i="1"/>
  <c r="AN261" i="1"/>
  <c r="AO261" i="1"/>
  <c r="AP261" i="1"/>
  <c r="AQ261" i="1"/>
  <c r="AR261" i="1"/>
  <c r="B261" i="1"/>
  <c r="C259" i="1"/>
  <c r="D259" i="1"/>
  <c r="E259" i="1"/>
  <c r="F259" i="1"/>
  <c r="G259" i="1"/>
  <c r="H259" i="1"/>
  <c r="I259" i="1"/>
  <c r="J259" i="1"/>
  <c r="K259" i="1"/>
  <c r="L259" i="1"/>
  <c r="M259" i="1"/>
  <c r="N259" i="1"/>
  <c r="O259" i="1"/>
  <c r="P259" i="1"/>
  <c r="Q259" i="1"/>
  <c r="R259" i="1"/>
  <c r="S259" i="1"/>
  <c r="T259" i="1"/>
  <c r="U259" i="1"/>
  <c r="V259" i="1"/>
  <c r="W259" i="1"/>
  <c r="X259" i="1"/>
  <c r="Y259" i="1"/>
  <c r="Z259" i="1"/>
  <c r="AA259" i="1"/>
  <c r="AB259" i="1"/>
  <c r="AC259" i="1"/>
  <c r="AD259" i="1"/>
  <c r="AE259" i="1"/>
  <c r="AF259" i="1"/>
  <c r="AG259" i="1"/>
  <c r="AH259" i="1"/>
  <c r="AI259" i="1"/>
  <c r="AJ259" i="1"/>
  <c r="AK259" i="1"/>
  <c r="AL259" i="1"/>
  <c r="AM259" i="1"/>
  <c r="AN259" i="1"/>
  <c r="AO259" i="1"/>
  <c r="AP259" i="1"/>
  <c r="AQ259" i="1"/>
  <c r="AR259" i="1"/>
  <c r="B259" i="1"/>
  <c r="C253" i="1"/>
  <c r="D253" i="1"/>
  <c r="E253" i="1"/>
  <c r="F253" i="1"/>
  <c r="G253" i="1"/>
  <c r="H253" i="1"/>
  <c r="I253" i="1"/>
  <c r="J253" i="1"/>
  <c r="K253" i="1"/>
  <c r="L253" i="1"/>
  <c r="M253" i="1"/>
  <c r="N253" i="1"/>
  <c r="O253" i="1"/>
  <c r="P253" i="1"/>
  <c r="Q253" i="1"/>
  <c r="R253" i="1"/>
  <c r="S253" i="1"/>
  <c r="T253" i="1"/>
  <c r="U253" i="1"/>
  <c r="V253" i="1"/>
  <c r="W253" i="1"/>
  <c r="X253" i="1"/>
  <c r="Y253" i="1"/>
  <c r="Z253" i="1"/>
  <c r="AA253" i="1"/>
  <c r="AB253" i="1"/>
  <c r="AC253" i="1"/>
  <c r="AD253" i="1"/>
  <c r="AE253" i="1"/>
  <c r="AF253" i="1"/>
  <c r="AG253" i="1"/>
  <c r="AH253" i="1"/>
  <c r="AI253" i="1"/>
  <c r="AJ253" i="1"/>
  <c r="AK253" i="1"/>
  <c r="AL253" i="1"/>
  <c r="AM253" i="1"/>
  <c r="AN253" i="1"/>
  <c r="AO253" i="1"/>
  <c r="AP253" i="1"/>
  <c r="AQ253" i="1"/>
  <c r="AR253" i="1"/>
  <c r="C247" i="1"/>
  <c r="D247" i="1"/>
  <c r="E247" i="1"/>
  <c r="F247" i="1"/>
  <c r="G247" i="1"/>
  <c r="H247" i="1"/>
  <c r="I247" i="1"/>
  <c r="J247" i="1"/>
  <c r="K247" i="1"/>
  <c r="L247" i="1"/>
  <c r="M247" i="1"/>
  <c r="N247" i="1"/>
  <c r="O247" i="1"/>
  <c r="P247" i="1"/>
  <c r="Q247" i="1"/>
  <c r="R247" i="1"/>
  <c r="S247" i="1"/>
  <c r="T247" i="1"/>
  <c r="U247" i="1"/>
  <c r="V247" i="1"/>
  <c r="W247" i="1"/>
  <c r="X247" i="1"/>
  <c r="Y247" i="1"/>
  <c r="Z247" i="1"/>
  <c r="AA247" i="1"/>
  <c r="AB247" i="1"/>
  <c r="AC247" i="1"/>
  <c r="AD247" i="1"/>
  <c r="AE247" i="1"/>
  <c r="AF247" i="1"/>
  <c r="AG247" i="1"/>
  <c r="AH247" i="1"/>
  <c r="AI247" i="1"/>
  <c r="AJ247" i="1"/>
  <c r="AK247" i="1"/>
  <c r="AL247" i="1"/>
  <c r="AM247" i="1"/>
  <c r="AN247" i="1"/>
  <c r="AO247" i="1"/>
  <c r="AP247" i="1"/>
  <c r="AQ247" i="1"/>
  <c r="AR247" i="1"/>
  <c r="C240" i="1"/>
  <c r="D240" i="1"/>
  <c r="E240" i="1"/>
  <c r="F240" i="1"/>
  <c r="G240" i="1"/>
  <c r="H240" i="1"/>
  <c r="I240" i="1"/>
  <c r="J240" i="1"/>
  <c r="K240" i="1"/>
  <c r="L240" i="1"/>
  <c r="M240" i="1"/>
  <c r="N240" i="1"/>
  <c r="O240" i="1"/>
  <c r="P240" i="1"/>
  <c r="Q240" i="1"/>
  <c r="R240" i="1"/>
  <c r="S240" i="1"/>
  <c r="T240" i="1"/>
  <c r="U240" i="1"/>
  <c r="V240" i="1"/>
  <c r="W240" i="1"/>
  <c r="X240" i="1"/>
  <c r="Y240" i="1"/>
  <c r="Z240" i="1"/>
  <c r="AA240" i="1"/>
  <c r="AB240" i="1"/>
  <c r="AC240" i="1"/>
  <c r="AD240" i="1"/>
  <c r="AE240" i="1"/>
  <c r="AF240" i="1"/>
  <c r="AG240" i="1"/>
  <c r="AH240" i="1"/>
  <c r="AI240" i="1"/>
  <c r="AJ240" i="1"/>
  <c r="AK240" i="1"/>
  <c r="AL240" i="1"/>
  <c r="AM240" i="1"/>
  <c r="AN240" i="1"/>
  <c r="AO240" i="1"/>
  <c r="AP240" i="1"/>
  <c r="AQ240" i="1"/>
  <c r="AR240" i="1"/>
  <c r="C229" i="1"/>
  <c r="D229" i="1"/>
  <c r="E229" i="1"/>
  <c r="F229" i="1"/>
  <c r="G229" i="1"/>
  <c r="H229" i="1"/>
  <c r="I229" i="1"/>
  <c r="J229" i="1"/>
  <c r="K229" i="1"/>
  <c r="L229" i="1"/>
  <c r="M229" i="1"/>
  <c r="N229" i="1"/>
  <c r="O229" i="1"/>
  <c r="P229" i="1"/>
  <c r="Q229" i="1"/>
  <c r="R229" i="1"/>
  <c r="S229" i="1"/>
  <c r="T229" i="1"/>
  <c r="U229" i="1"/>
  <c r="V229" i="1"/>
  <c r="W229" i="1"/>
  <c r="X229" i="1"/>
  <c r="Y229" i="1"/>
  <c r="Z229" i="1"/>
  <c r="AA229" i="1"/>
  <c r="AB229" i="1"/>
  <c r="AC229" i="1"/>
  <c r="AD229" i="1"/>
  <c r="AE229" i="1"/>
  <c r="AF229" i="1"/>
  <c r="AG229" i="1"/>
  <c r="AH229" i="1"/>
  <c r="AI229" i="1"/>
  <c r="AJ229" i="1"/>
  <c r="AK229" i="1"/>
  <c r="AL229" i="1"/>
  <c r="AM229" i="1"/>
  <c r="AN229" i="1"/>
  <c r="AO229" i="1"/>
  <c r="AP229" i="1"/>
  <c r="AQ229" i="1"/>
  <c r="AR229" i="1"/>
  <c r="C227" i="1"/>
  <c r="D227" i="1"/>
  <c r="E227" i="1"/>
  <c r="F227" i="1"/>
  <c r="G227" i="1"/>
  <c r="H227" i="1"/>
  <c r="I227" i="1"/>
  <c r="J227" i="1"/>
  <c r="K227" i="1"/>
  <c r="L227" i="1"/>
  <c r="M227" i="1"/>
  <c r="N227" i="1"/>
  <c r="O227" i="1"/>
  <c r="P227" i="1"/>
  <c r="Q227" i="1"/>
  <c r="R227" i="1"/>
  <c r="S227" i="1"/>
  <c r="T227" i="1"/>
  <c r="U227" i="1"/>
  <c r="V227" i="1"/>
  <c r="W227" i="1"/>
  <c r="X227" i="1"/>
  <c r="Y227" i="1"/>
  <c r="Z227" i="1"/>
  <c r="AA227" i="1"/>
  <c r="AB227" i="1"/>
  <c r="AC227" i="1"/>
  <c r="AD227" i="1"/>
  <c r="AE227" i="1"/>
  <c r="AF227" i="1"/>
  <c r="AG227" i="1"/>
  <c r="AH227" i="1"/>
  <c r="AI227" i="1"/>
  <c r="AJ227" i="1"/>
  <c r="AK227" i="1"/>
  <c r="AL227" i="1"/>
  <c r="AM227" i="1"/>
  <c r="AN227" i="1"/>
  <c r="AO227" i="1"/>
  <c r="AP227" i="1"/>
  <c r="AQ227" i="1"/>
  <c r="AR227" i="1"/>
  <c r="B227" i="1"/>
  <c r="C220" i="1"/>
  <c r="D220" i="1"/>
  <c r="E220" i="1"/>
  <c r="F220" i="1"/>
  <c r="G220" i="1"/>
  <c r="H220" i="1"/>
  <c r="I220" i="1"/>
  <c r="J220" i="1"/>
  <c r="K220" i="1"/>
  <c r="L220" i="1"/>
  <c r="M220" i="1"/>
  <c r="N220" i="1"/>
  <c r="O220" i="1"/>
  <c r="P220" i="1"/>
  <c r="Q220" i="1"/>
  <c r="R220" i="1"/>
  <c r="S220" i="1"/>
  <c r="T220" i="1"/>
  <c r="U220" i="1"/>
  <c r="V220" i="1"/>
  <c r="W220" i="1"/>
  <c r="X220" i="1"/>
  <c r="Y220" i="1"/>
  <c r="Z220" i="1"/>
  <c r="AA220" i="1"/>
  <c r="AB220" i="1"/>
  <c r="AC220" i="1"/>
  <c r="AD220" i="1"/>
  <c r="AE220" i="1"/>
  <c r="AF220" i="1"/>
  <c r="AG220" i="1"/>
  <c r="AH220" i="1"/>
  <c r="AI220" i="1"/>
  <c r="AJ220" i="1"/>
  <c r="AK220" i="1"/>
  <c r="AL220" i="1"/>
  <c r="AM220" i="1"/>
  <c r="AN220" i="1"/>
  <c r="AO220" i="1"/>
  <c r="AP220" i="1"/>
  <c r="AQ220" i="1"/>
  <c r="AR220" i="1"/>
  <c r="C215" i="1"/>
  <c r="D215" i="1"/>
  <c r="E215" i="1"/>
  <c r="F215" i="1"/>
  <c r="G215" i="1"/>
  <c r="H215" i="1"/>
  <c r="I215" i="1"/>
  <c r="J215" i="1"/>
  <c r="K215" i="1"/>
  <c r="L215" i="1"/>
  <c r="M215" i="1"/>
  <c r="N215" i="1"/>
  <c r="O215" i="1"/>
  <c r="P215" i="1"/>
  <c r="Q215" i="1"/>
  <c r="R215" i="1"/>
  <c r="S215" i="1"/>
  <c r="T215" i="1"/>
  <c r="U215" i="1"/>
  <c r="V215" i="1"/>
  <c r="W215" i="1"/>
  <c r="X215" i="1"/>
  <c r="Y215" i="1"/>
  <c r="Z215" i="1"/>
  <c r="AA215" i="1"/>
  <c r="AB215" i="1"/>
  <c r="AC215" i="1"/>
  <c r="AD215" i="1"/>
  <c r="AE215" i="1"/>
  <c r="AF215" i="1"/>
  <c r="AG215" i="1"/>
  <c r="AH215" i="1"/>
  <c r="AI215" i="1"/>
  <c r="AJ215" i="1"/>
  <c r="AK215" i="1"/>
  <c r="AL215" i="1"/>
  <c r="AM215" i="1"/>
  <c r="AN215" i="1"/>
  <c r="AO215" i="1"/>
  <c r="AP215" i="1"/>
  <c r="AQ215" i="1"/>
  <c r="AR215" i="1"/>
  <c r="C211" i="1"/>
  <c r="D211" i="1"/>
  <c r="E211" i="1"/>
  <c r="F211" i="1"/>
  <c r="G211" i="1"/>
  <c r="H211" i="1"/>
  <c r="I211" i="1"/>
  <c r="J211" i="1"/>
  <c r="K211" i="1"/>
  <c r="L211" i="1"/>
  <c r="M211" i="1"/>
  <c r="N211" i="1"/>
  <c r="O211" i="1"/>
  <c r="P211" i="1"/>
  <c r="Q211" i="1"/>
  <c r="R211" i="1"/>
  <c r="S211" i="1"/>
  <c r="T211" i="1"/>
  <c r="U211" i="1"/>
  <c r="V211" i="1"/>
  <c r="W211" i="1"/>
  <c r="X211" i="1"/>
  <c r="Y211" i="1"/>
  <c r="Z211" i="1"/>
  <c r="AA211" i="1"/>
  <c r="AB211" i="1"/>
  <c r="AC211" i="1"/>
  <c r="AD211" i="1"/>
  <c r="AE211" i="1"/>
  <c r="AF211" i="1"/>
  <c r="AG211" i="1"/>
  <c r="AH211" i="1"/>
  <c r="AI211" i="1"/>
  <c r="AJ211" i="1"/>
  <c r="AK211" i="1"/>
  <c r="AL211" i="1"/>
  <c r="AM211" i="1"/>
  <c r="AN211" i="1"/>
  <c r="AO211" i="1"/>
  <c r="AP211" i="1"/>
  <c r="AQ211" i="1"/>
  <c r="AR211" i="1"/>
  <c r="C204" i="1"/>
  <c r="D204" i="1"/>
  <c r="E204" i="1"/>
  <c r="F204" i="1"/>
  <c r="G204" i="1"/>
  <c r="H204" i="1"/>
  <c r="I204" i="1"/>
  <c r="J204" i="1"/>
  <c r="K204" i="1"/>
  <c r="L204" i="1"/>
  <c r="M204" i="1"/>
  <c r="N204" i="1"/>
  <c r="O204" i="1"/>
  <c r="P204" i="1"/>
  <c r="Q204" i="1"/>
  <c r="R204" i="1"/>
  <c r="S204" i="1"/>
  <c r="T204" i="1"/>
  <c r="U204" i="1"/>
  <c r="V204" i="1"/>
  <c r="W204" i="1"/>
  <c r="X204" i="1"/>
  <c r="Y204" i="1"/>
  <c r="Z204" i="1"/>
  <c r="AA204" i="1"/>
  <c r="AB204" i="1"/>
  <c r="AC204" i="1"/>
  <c r="AD204" i="1"/>
  <c r="AE204" i="1"/>
  <c r="AF204" i="1"/>
  <c r="AG204" i="1"/>
  <c r="AH204" i="1"/>
  <c r="AI204" i="1"/>
  <c r="AJ204" i="1"/>
  <c r="AK204" i="1"/>
  <c r="AL204" i="1"/>
  <c r="AM204" i="1"/>
  <c r="AN204" i="1"/>
  <c r="AO204" i="1"/>
  <c r="AP204" i="1"/>
  <c r="AQ204" i="1"/>
  <c r="AR204" i="1"/>
  <c r="C198" i="1"/>
  <c r="D198" i="1"/>
  <c r="E198" i="1"/>
  <c r="F198" i="1"/>
  <c r="G198" i="1"/>
  <c r="H198" i="1"/>
  <c r="I198" i="1"/>
  <c r="J198" i="1"/>
  <c r="K198" i="1"/>
  <c r="L198" i="1"/>
  <c r="M198" i="1"/>
  <c r="N198" i="1"/>
  <c r="O198" i="1"/>
  <c r="P198" i="1"/>
  <c r="Q198" i="1"/>
  <c r="R198" i="1"/>
  <c r="S198" i="1"/>
  <c r="T198" i="1"/>
  <c r="U198" i="1"/>
  <c r="V198" i="1"/>
  <c r="W198" i="1"/>
  <c r="X198" i="1"/>
  <c r="Y198" i="1"/>
  <c r="Z198" i="1"/>
  <c r="AA198" i="1"/>
  <c r="AB198" i="1"/>
  <c r="AC198" i="1"/>
  <c r="AD198" i="1"/>
  <c r="AE198" i="1"/>
  <c r="AF198" i="1"/>
  <c r="AG198" i="1"/>
  <c r="AH198" i="1"/>
  <c r="AI198" i="1"/>
  <c r="AJ198" i="1"/>
  <c r="AK198" i="1"/>
  <c r="AL198" i="1"/>
  <c r="AM198" i="1"/>
  <c r="AN198" i="1"/>
  <c r="AO198" i="1"/>
  <c r="AP198" i="1"/>
  <c r="AQ198" i="1"/>
  <c r="AR198" i="1"/>
  <c r="C194" i="1"/>
  <c r="C18" i="1" s="1"/>
  <c r="D194" i="1"/>
  <c r="D18" i="1" s="1"/>
  <c r="E194" i="1"/>
  <c r="E18" i="1" s="1"/>
  <c r="F194" i="1"/>
  <c r="F18" i="1" s="1"/>
  <c r="G194" i="1"/>
  <c r="G18" i="1" s="1"/>
  <c r="H194" i="1"/>
  <c r="H18" i="1" s="1"/>
  <c r="I194" i="1"/>
  <c r="I18" i="1" s="1"/>
  <c r="J194" i="1"/>
  <c r="J18" i="1" s="1"/>
  <c r="K194" i="1"/>
  <c r="K18" i="1" s="1"/>
  <c r="L194" i="1"/>
  <c r="L18" i="1" s="1"/>
  <c r="M194" i="1"/>
  <c r="M18" i="1" s="1"/>
  <c r="N194" i="1"/>
  <c r="N18" i="1" s="1"/>
  <c r="O194" i="1"/>
  <c r="O18" i="1" s="1"/>
  <c r="P194" i="1"/>
  <c r="P18" i="1" s="1"/>
  <c r="Q194" i="1"/>
  <c r="Q18" i="1" s="1"/>
  <c r="R194" i="1"/>
  <c r="R18" i="1" s="1"/>
  <c r="S194" i="1"/>
  <c r="S18" i="1" s="1"/>
  <c r="T194" i="1"/>
  <c r="T18" i="1" s="1"/>
  <c r="U194" i="1"/>
  <c r="U18" i="1" s="1"/>
  <c r="V194" i="1"/>
  <c r="V18" i="1" s="1"/>
  <c r="W194" i="1"/>
  <c r="W18" i="1" s="1"/>
  <c r="X194" i="1"/>
  <c r="X18" i="1" s="1"/>
  <c r="Y194" i="1"/>
  <c r="Y18" i="1" s="1"/>
  <c r="Z194" i="1"/>
  <c r="Z18" i="1" s="1"/>
  <c r="AA194" i="1"/>
  <c r="AA18" i="1" s="1"/>
  <c r="AB194" i="1"/>
  <c r="AB18" i="1" s="1"/>
  <c r="AC194" i="1"/>
  <c r="AC18" i="1" s="1"/>
  <c r="AD194" i="1"/>
  <c r="AD18" i="1" s="1"/>
  <c r="AE194" i="1"/>
  <c r="AE18" i="1" s="1"/>
  <c r="AF194" i="1"/>
  <c r="AF18" i="1" s="1"/>
  <c r="AG194" i="1"/>
  <c r="AG18" i="1" s="1"/>
  <c r="AH194" i="1"/>
  <c r="AH18" i="1" s="1"/>
  <c r="AI194" i="1"/>
  <c r="AI18" i="1" s="1"/>
  <c r="AJ194" i="1"/>
  <c r="AJ18" i="1" s="1"/>
  <c r="AK194" i="1"/>
  <c r="AK18" i="1" s="1"/>
  <c r="AL194" i="1"/>
  <c r="AL18" i="1" s="1"/>
  <c r="AM194" i="1"/>
  <c r="AM18" i="1" s="1"/>
  <c r="AN194" i="1"/>
  <c r="AN18" i="1" s="1"/>
  <c r="AO194" i="1"/>
  <c r="AO18" i="1" s="1"/>
  <c r="AP194" i="1"/>
  <c r="AP18" i="1" s="1"/>
  <c r="AQ194" i="1"/>
  <c r="AQ18" i="1" s="1"/>
  <c r="AR194" i="1"/>
  <c r="AR18" i="1" s="1"/>
  <c r="C189" i="1"/>
  <c r="D189" i="1"/>
  <c r="E189" i="1"/>
  <c r="F189" i="1"/>
  <c r="G189" i="1"/>
  <c r="H189" i="1"/>
  <c r="I189" i="1"/>
  <c r="J189" i="1"/>
  <c r="K189" i="1"/>
  <c r="L189" i="1"/>
  <c r="M189" i="1"/>
  <c r="N189" i="1"/>
  <c r="O189" i="1"/>
  <c r="P189" i="1"/>
  <c r="Q189" i="1"/>
  <c r="R189" i="1"/>
  <c r="S189" i="1"/>
  <c r="T189" i="1"/>
  <c r="U189" i="1"/>
  <c r="V189" i="1"/>
  <c r="W189" i="1"/>
  <c r="X189" i="1"/>
  <c r="Y189" i="1"/>
  <c r="Z189" i="1"/>
  <c r="AA189" i="1"/>
  <c r="AB189" i="1"/>
  <c r="AC189" i="1"/>
  <c r="AD189" i="1"/>
  <c r="AE189" i="1"/>
  <c r="AF189" i="1"/>
  <c r="AG189" i="1"/>
  <c r="AH189" i="1"/>
  <c r="AI189" i="1"/>
  <c r="AJ189" i="1"/>
  <c r="AK189" i="1"/>
  <c r="AL189" i="1"/>
  <c r="AM189" i="1"/>
  <c r="AN189" i="1"/>
  <c r="AO189" i="1"/>
  <c r="AP189" i="1"/>
  <c r="AQ189" i="1"/>
  <c r="AR189" i="1"/>
  <c r="B189" i="1"/>
  <c r="C181" i="1"/>
  <c r="D181" i="1"/>
  <c r="E181" i="1"/>
  <c r="F181" i="1"/>
  <c r="G181" i="1"/>
  <c r="H181" i="1"/>
  <c r="I181" i="1"/>
  <c r="J181" i="1"/>
  <c r="K181" i="1"/>
  <c r="L181" i="1"/>
  <c r="M181" i="1"/>
  <c r="N181" i="1"/>
  <c r="O181" i="1"/>
  <c r="P181" i="1"/>
  <c r="Q181" i="1"/>
  <c r="R181" i="1"/>
  <c r="S181" i="1"/>
  <c r="T181" i="1"/>
  <c r="U181" i="1"/>
  <c r="V181" i="1"/>
  <c r="W181" i="1"/>
  <c r="X181" i="1"/>
  <c r="Y181" i="1"/>
  <c r="Z181" i="1"/>
  <c r="AA181" i="1"/>
  <c r="AB181" i="1"/>
  <c r="AC181" i="1"/>
  <c r="AD181" i="1"/>
  <c r="AE181" i="1"/>
  <c r="AF181" i="1"/>
  <c r="AG181" i="1"/>
  <c r="AH181" i="1"/>
  <c r="AI181" i="1"/>
  <c r="AJ181" i="1"/>
  <c r="AK181" i="1"/>
  <c r="AL181" i="1"/>
  <c r="AM181" i="1"/>
  <c r="AN181" i="1"/>
  <c r="AO181" i="1"/>
  <c r="AP181" i="1"/>
  <c r="AQ181" i="1"/>
  <c r="AR181" i="1"/>
  <c r="C177" i="1"/>
  <c r="D177" i="1"/>
  <c r="E177" i="1"/>
  <c r="F177" i="1"/>
  <c r="G177" i="1"/>
  <c r="H177" i="1"/>
  <c r="I177" i="1"/>
  <c r="J177" i="1"/>
  <c r="K177" i="1"/>
  <c r="L177" i="1"/>
  <c r="M177" i="1"/>
  <c r="N177" i="1"/>
  <c r="O177" i="1"/>
  <c r="P177" i="1"/>
  <c r="Q177" i="1"/>
  <c r="R177" i="1"/>
  <c r="S177" i="1"/>
  <c r="T177" i="1"/>
  <c r="U177" i="1"/>
  <c r="V177" i="1"/>
  <c r="W177" i="1"/>
  <c r="X177" i="1"/>
  <c r="Y177" i="1"/>
  <c r="Z177" i="1"/>
  <c r="AA177" i="1"/>
  <c r="AB177" i="1"/>
  <c r="AC177" i="1"/>
  <c r="AD177" i="1"/>
  <c r="AE177" i="1"/>
  <c r="AF177" i="1"/>
  <c r="AG177" i="1"/>
  <c r="AH177" i="1"/>
  <c r="AI177" i="1"/>
  <c r="AJ177" i="1"/>
  <c r="AK177" i="1"/>
  <c r="AL177" i="1"/>
  <c r="AM177" i="1"/>
  <c r="AN177" i="1"/>
  <c r="AO177" i="1"/>
  <c r="AP177" i="1"/>
  <c r="AQ177" i="1"/>
  <c r="AR177" i="1"/>
  <c r="C166" i="1"/>
  <c r="D166" i="1"/>
  <c r="E166" i="1"/>
  <c r="F166" i="1"/>
  <c r="G166" i="1"/>
  <c r="H166" i="1"/>
  <c r="I166" i="1"/>
  <c r="J166" i="1"/>
  <c r="K166" i="1"/>
  <c r="L166" i="1"/>
  <c r="M166" i="1"/>
  <c r="N166" i="1"/>
  <c r="O166" i="1"/>
  <c r="P166" i="1"/>
  <c r="Q166" i="1"/>
  <c r="R166" i="1"/>
  <c r="S166" i="1"/>
  <c r="T166" i="1"/>
  <c r="U166" i="1"/>
  <c r="V166" i="1"/>
  <c r="W166" i="1"/>
  <c r="X166" i="1"/>
  <c r="Y166" i="1"/>
  <c r="Z166" i="1"/>
  <c r="AA166" i="1"/>
  <c r="AB166" i="1"/>
  <c r="AC166" i="1"/>
  <c r="AD166" i="1"/>
  <c r="AE166" i="1"/>
  <c r="AF166" i="1"/>
  <c r="AG166" i="1"/>
  <c r="AH166" i="1"/>
  <c r="AI166" i="1"/>
  <c r="AJ166" i="1"/>
  <c r="AK166" i="1"/>
  <c r="AL166" i="1"/>
  <c r="AM166" i="1"/>
  <c r="AN166" i="1"/>
  <c r="AO166" i="1"/>
  <c r="AP166" i="1"/>
  <c r="AQ166" i="1"/>
  <c r="AR166" i="1"/>
  <c r="C161" i="1"/>
  <c r="D161" i="1"/>
  <c r="E161" i="1"/>
  <c r="F161" i="1"/>
  <c r="G161" i="1"/>
  <c r="H161" i="1"/>
  <c r="I161" i="1"/>
  <c r="J161" i="1"/>
  <c r="K161" i="1"/>
  <c r="L161" i="1"/>
  <c r="M161" i="1"/>
  <c r="N161" i="1"/>
  <c r="O161" i="1"/>
  <c r="P161" i="1"/>
  <c r="Q161" i="1"/>
  <c r="R161" i="1"/>
  <c r="S161" i="1"/>
  <c r="T161" i="1"/>
  <c r="U161" i="1"/>
  <c r="V161" i="1"/>
  <c r="W161" i="1"/>
  <c r="X161" i="1"/>
  <c r="Y161" i="1"/>
  <c r="Z161" i="1"/>
  <c r="AA161" i="1"/>
  <c r="AB161" i="1"/>
  <c r="AC161" i="1"/>
  <c r="AD161" i="1"/>
  <c r="AE161" i="1"/>
  <c r="AF161" i="1"/>
  <c r="AG161" i="1"/>
  <c r="AH161" i="1"/>
  <c r="AI161" i="1"/>
  <c r="AJ161" i="1"/>
  <c r="AK161" i="1"/>
  <c r="AL161" i="1"/>
  <c r="AM161" i="1"/>
  <c r="AN161" i="1"/>
  <c r="AO161" i="1"/>
  <c r="AP161" i="1"/>
  <c r="AQ161" i="1"/>
  <c r="AR161" i="1"/>
  <c r="C158" i="1"/>
  <c r="D158" i="1"/>
  <c r="E158" i="1"/>
  <c r="F158" i="1"/>
  <c r="G158" i="1"/>
  <c r="H158" i="1"/>
  <c r="I158" i="1"/>
  <c r="J158" i="1"/>
  <c r="K158" i="1"/>
  <c r="L158" i="1"/>
  <c r="M158" i="1"/>
  <c r="N158" i="1"/>
  <c r="O158" i="1"/>
  <c r="P158" i="1"/>
  <c r="Q158" i="1"/>
  <c r="R158" i="1"/>
  <c r="S158" i="1"/>
  <c r="T158" i="1"/>
  <c r="U158" i="1"/>
  <c r="V158" i="1"/>
  <c r="W158" i="1"/>
  <c r="X158" i="1"/>
  <c r="Y158" i="1"/>
  <c r="Z158" i="1"/>
  <c r="AA158" i="1"/>
  <c r="AB158" i="1"/>
  <c r="AC158" i="1"/>
  <c r="AD158" i="1"/>
  <c r="AE158" i="1"/>
  <c r="AF158" i="1"/>
  <c r="AG158" i="1"/>
  <c r="AH158" i="1"/>
  <c r="AI158" i="1"/>
  <c r="AJ158" i="1"/>
  <c r="AK158" i="1"/>
  <c r="AL158" i="1"/>
  <c r="AM158" i="1"/>
  <c r="AN158" i="1"/>
  <c r="AO158" i="1"/>
  <c r="AP158" i="1"/>
  <c r="AQ158" i="1"/>
  <c r="AR158" i="1"/>
  <c r="C151" i="1"/>
  <c r="D151" i="1"/>
  <c r="E151" i="1"/>
  <c r="F151" i="1"/>
  <c r="G151" i="1"/>
  <c r="H151" i="1"/>
  <c r="I151" i="1"/>
  <c r="J151" i="1"/>
  <c r="K151" i="1"/>
  <c r="L151" i="1"/>
  <c r="M151" i="1"/>
  <c r="N151" i="1"/>
  <c r="O151" i="1"/>
  <c r="P151" i="1"/>
  <c r="Q151" i="1"/>
  <c r="R151" i="1"/>
  <c r="S151" i="1"/>
  <c r="T151" i="1"/>
  <c r="U151" i="1"/>
  <c r="V151" i="1"/>
  <c r="W151" i="1"/>
  <c r="X151" i="1"/>
  <c r="Y151" i="1"/>
  <c r="Z151" i="1"/>
  <c r="AA151" i="1"/>
  <c r="AB151" i="1"/>
  <c r="AC151" i="1"/>
  <c r="AD151" i="1"/>
  <c r="AE151" i="1"/>
  <c r="AF151" i="1"/>
  <c r="AG151" i="1"/>
  <c r="AH151" i="1"/>
  <c r="AI151" i="1"/>
  <c r="AJ151" i="1"/>
  <c r="AK151" i="1"/>
  <c r="AL151" i="1"/>
  <c r="AM151" i="1"/>
  <c r="AN151" i="1"/>
  <c r="AO151" i="1"/>
  <c r="AP151" i="1"/>
  <c r="AQ151" i="1"/>
  <c r="AR151" i="1"/>
  <c r="C145" i="1"/>
  <c r="D145" i="1"/>
  <c r="E145" i="1"/>
  <c r="F145" i="1"/>
  <c r="G145" i="1"/>
  <c r="H145" i="1"/>
  <c r="I145" i="1"/>
  <c r="J145" i="1"/>
  <c r="K145" i="1"/>
  <c r="L145" i="1"/>
  <c r="M145" i="1"/>
  <c r="N145" i="1"/>
  <c r="O145" i="1"/>
  <c r="P145" i="1"/>
  <c r="Q145" i="1"/>
  <c r="R145" i="1"/>
  <c r="S145" i="1"/>
  <c r="T145" i="1"/>
  <c r="U145" i="1"/>
  <c r="V145" i="1"/>
  <c r="W145" i="1"/>
  <c r="X145" i="1"/>
  <c r="Y145" i="1"/>
  <c r="Z145" i="1"/>
  <c r="AA145" i="1"/>
  <c r="AB145" i="1"/>
  <c r="AC145" i="1"/>
  <c r="AD145" i="1"/>
  <c r="AE145" i="1"/>
  <c r="AF145" i="1"/>
  <c r="AG145" i="1"/>
  <c r="AH145" i="1"/>
  <c r="AI145" i="1"/>
  <c r="AJ145" i="1"/>
  <c r="AK145" i="1"/>
  <c r="AL145" i="1"/>
  <c r="AM145" i="1"/>
  <c r="AN145" i="1"/>
  <c r="AO145" i="1"/>
  <c r="AP145" i="1"/>
  <c r="AQ145" i="1"/>
  <c r="AR145" i="1"/>
  <c r="B145" i="1"/>
  <c r="C142" i="1"/>
  <c r="D142" i="1"/>
  <c r="E142" i="1"/>
  <c r="F142" i="1"/>
  <c r="G142" i="1"/>
  <c r="H142" i="1"/>
  <c r="I142" i="1"/>
  <c r="J142" i="1"/>
  <c r="K142" i="1"/>
  <c r="L142" i="1"/>
  <c r="M142" i="1"/>
  <c r="N142" i="1"/>
  <c r="O142" i="1"/>
  <c r="P142" i="1"/>
  <c r="Q142" i="1"/>
  <c r="R142" i="1"/>
  <c r="S142" i="1"/>
  <c r="T142" i="1"/>
  <c r="U142" i="1"/>
  <c r="V142" i="1"/>
  <c r="W142" i="1"/>
  <c r="X142" i="1"/>
  <c r="Y142" i="1"/>
  <c r="Z142" i="1"/>
  <c r="AA142" i="1"/>
  <c r="AB142" i="1"/>
  <c r="AC142" i="1"/>
  <c r="AD142" i="1"/>
  <c r="AE142" i="1"/>
  <c r="AF142" i="1"/>
  <c r="AG142" i="1"/>
  <c r="AH142" i="1"/>
  <c r="AI142" i="1"/>
  <c r="AJ142" i="1"/>
  <c r="AK142" i="1"/>
  <c r="AL142" i="1"/>
  <c r="AM142" i="1"/>
  <c r="AN142" i="1"/>
  <c r="AO142" i="1"/>
  <c r="AP142" i="1"/>
  <c r="AQ142" i="1"/>
  <c r="AR142" i="1"/>
  <c r="C132" i="1"/>
  <c r="D132" i="1"/>
  <c r="E132" i="1"/>
  <c r="F132" i="1"/>
  <c r="G132" i="1"/>
  <c r="H132" i="1"/>
  <c r="I132" i="1"/>
  <c r="J132" i="1"/>
  <c r="K132" i="1"/>
  <c r="L132" i="1"/>
  <c r="M132" i="1"/>
  <c r="N132" i="1"/>
  <c r="O132" i="1"/>
  <c r="P132" i="1"/>
  <c r="Q132" i="1"/>
  <c r="R132" i="1"/>
  <c r="S132" i="1"/>
  <c r="T132" i="1"/>
  <c r="U132" i="1"/>
  <c r="V132" i="1"/>
  <c r="W132" i="1"/>
  <c r="X132" i="1"/>
  <c r="Y132" i="1"/>
  <c r="Z132" i="1"/>
  <c r="AA132" i="1"/>
  <c r="AB132" i="1"/>
  <c r="AC132" i="1"/>
  <c r="AD132" i="1"/>
  <c r="AE132" i="1"/>
  <c r="AF132" i="1"/>
  <c r="AG132" i="1"/>
  <c r="AH132" i="1"/>
  <c r="AI132" i="1"/>
  <c r="AJ132" i="1"/>
  <c r="AK132" i="1"/>
  <c r="AL132" i="1"/>
  <c r="AM132" i="1"/>
  <c r="AN132" i="1"/>
  <c r="AO132" i="1"/>
  <c r="AP132" i="1"/>
  <c r="AQ132" i="1"/>
  <c r="AR132" i="1"/>
  <c r="C129" i="1"/>
  <c r="D129" i="1"/>
  <c r="E129" i="1"/>
  <c r="F129" i="1"/>
  <c r="G129" i="1"/>
  <c r="H129" i="1"/>
  <c r="I129" i="1"/>
  <c r="J129" i="1"/>
  <c r="K129" i="1"/>
  <c r="L129" i="1"/>
  <c r="M129" i="1"/>
  <c r="N129" i="1"/>
  <c r="O129" i="1"/>
  <c r="P129" i="1"/>
  <c r="Q129" i="1"/>
  <c r="R129" i="1"/>
  <c r="S129" i="1"/>
  <c r="T129" i="1"/>
  <c r="U129" i="1"/>
  <c r="V129" i="1"/>
  <c r="W129" i="1"/>
  <c r="X129" i="1"/>
  <c r="Y129" i="1"/>
  <c r="Z129" i="1"/>
  <c r="AA129" i="1"/>
  <c r="AB129" i="1"/>
  <c r="AC129" i="1"/>
  <c r="AD129" i="1"/>
  <c r="AE129" i="1"/>
  <c r="AF129" i="1"/>
  <c r="AG129" i="1"/>
  <c r="AH129" i="1"/>
  <c r="AI129" i="1"/>
  <c r="AJ129" i="1"/>
  <c r="AK129" i="1"/>
  <c r="AL129" i="1"/>
  <c r="AM129" i="1"/>
  <c r="AN129" i="1"/>
  <c r="AO129" i="1"/>
  <c r="AP129" i="1"/>
  <c r="AQ129" i="1"/>
  <c r="AR129" i="1"/>
  <c r="C120" i="1"/>
  <c r="D120" i="1"/>
  <c r="E120" i="1"/>
  <c r="F120" i="1"/>
  <c r="G120" i="1"/>
  <c r="H120" i="1"/>
  <c r="I120" i="1"/>
  <c r="J120" i="1"/>
  <c r="K120" i="1"/>
  <c r="L120" i="1"/>
  <c r="M120" i="1"/>
  <c r="N120" i="1"/>
  <c r="O120" i="1"/>
  <c r="P120" i="1"/>
  <c r="Q120" i="1"/>
  <c r="R120" i="1"/>
  <c r="S120" i="1"/>
  <c r="T120" i="1"/>
  <c r="U120" i="1"/>
  <c r="V120" i="1"/>
  <c r="W120" i="1"/>
  <c r="X120" i="1"/>
  <c r="Y120" i="1"/>
  <c r="Z120" i="1"/>
  <c r="AA120" i="1"/>
  <c r="AB120" i="1"/>
  <c r="AC120" i="1"/>
  <c r="AD120" i="1"/>
  <c r="AE120" i="1"/>
  <c r="AF120" i="1"/>
  <c r="AG120" i="1"/>
  <c r="AH120" i="1"/>
  <c r="AI120" i="1"/>
  <c r="AJ120" i="1"/>
  <c r="AK120" i="1"/>
  <c r="AL120" i="1"/>
  <c r="AM120" i="1"/>
  <c r="AN120" i="1"/>
  <c r="AO120" i="1"/>
  <c r="AP120" i="1"/>
  <c r="AQ120" i="1"/>
  <c r="AR120" i="1"/>
  <c r="C117" i="1"/>
  <c r="D117" i="1"/>
  <c r="E117" i="1"/>
  <c r="F117" i="1"/>
  <c r="G117" i="1"/>
  <c r="H117" i="1"/>
  <c r="I117" i="1"/>
  <c r="J117" i="1"/>
  <c r="K117" i="1"/>
  <c r="L117" i="1"/>
  <c r="M117" i="1"/>
  <c r="N117" i="1"/>
  <c r="O117" i="1"/>
  <c r="P117" i="1"/>
  <c r="Q117" i="1"/>
  <c r="R117" i="1"/>
  <c r="S117" i="1"/>
  <c r="T117" i="1"/>
  <c r="U117" i="1"/>
  <c r="V117" i="1"/>
  <c r="W117" i="1"/>
  <c r="X117" i="1"/>
  <c r="Y117" i="1"/>
  <c r="Z117" i="1"/>
  <c r="AA117" i="1"/>
  <c r="AB117" i="1"/>
  <c r="AC117" i="1"/>
  <c r="AD117" i="1"/>
  <c r="AE117" i="1"/>
  <c r="AF117" i="1"/>
  <c r="AG117" i="1"/>
  <c r="AH117" i="1"/>
  <c r="AI117" i="1"/>
  <c r="AJ117" i="1"/>
  <c r="AK117" i="1"/>
  <c r="AL117" i="1"/>
  <c r="AM117" i="1"/>
  <c r="AN117" i="1"/>
  <c r="AO117" i="1"/>
  <c r="AP117" i="1"/>
  <c r="AQ117" i="1"/>
  <c r="AR117" i="1"/>
  <c r="C113" i="1"/>
  <c r="D113" i="1"/>
  <c r="E113" i="1"/>
  <c r="F113" i="1"/>
  <c r="G113" i="1"/>
  <c r="H113" i="1"/>
  <c r="I113" i="1"/>
  <c r="J113" i="1"/>
  <c r="K113" i="1"/>
  <c r="L113" i="1"/>
  <c r="M113" i="1"/>
  <c r="N113" i="1"/>
  <c r="O113" i="1"/>
  <c r="P113" i="1"/>
  <c r="Q113" i="1"/>
  <c r="R113" i="1"/>
  <c r="S113" i="1"/>
  <c r="T113" i="1"/>
  <c r="U113" i="1"/>
  <c r="V113" i="1"/>
  <c r="W113" i="1"/>
  <c r="X113" i="1"/>
  <c r="Y113" i="1"/>
  <c r="Z113" i="1"/>
  <c r="AA113" i="1"/>
  <c r="AB113" i="1"/>
  <c r="AC113" i="1"/>
  <c r="AD113" i="1"/>
  <c r="AE113" i="1"/>
  <c r="AF113" i="1"/>
  <c r="AG113" i="1"/>
  <c r="AH113" i="1"/>
  <c r="AI113" i="1"/>
  <c r="AJ113" i="1"/>
  <c r="AK113" i="1"/>
  <c r="AL113" i="1"/>
  <c r="AM113" i="1"/>
  <c r="AN113" i="1"/>
  <c r="AO113" i="1"/>
  <c r="AP113" i="1"/>
  <c r="AQ113" i="1"/>
  <c r="AR113" i="1"/>
  <c r="C105" i="1"/>
  <c r="D105" i="1"/>
  <c r="E105" i="1"/>
  <c r="F105" i="1"/>
  <c r="G105" i="1"/>
  <c r="H105" i="1"/>
  <c r="I105" i="1"/>
  <c r="J105" i="1"/>
  <c r="K105" i="1"/>
  <c r="L105" i="1"/>
  <c r="M105" i="1"/>
  <c r="N105" i="1"/>
  <c r="O105" i="1"/>
  <c r="P105" i="1"/>
  <c r="Q105" i="1"/>
  <c r="R105" i="1"/>
  <c r="S105" i="1"/>
  <c r="T105" i="1"/>
  <c r="U105" i="1"/>
  <c r="V105" i="1"/>
  <c r="W105" i="1"/>
  <c r="X105" i="1"/>
  <c r="Y105" i="1"/>
  <c r="Z105" i="1"/>
  <c r="AA105" i="1"/>
  <c r="AB105" i="1"/>
  <c r="AC105" i="1"/>
  <c r="AD105" i="1"/>
  <c r="AE105" i="1"/>
  <c r="AF105" i="1"/>
  <c r="AG105" i="1"/>
  <c r="AH105" i="1"/>
  <c r="AI105" i="1"/>
  <c r="AJ105" i="1"/>
  <c r="AK105" i="1"/>
  <c r="AL105" i="1"/>
  <c r="AM105" i="1"/>
  <c r="AN105" i="1"/>
  <c r="AO105" i="1"/>
  <c r="AP105" i="1"/>
  <c r="AQ105" i="1"/>
  <c r="AR105" i="1"/>
  <c r="C99" i="1"/>
  <c r="D99" i="1"/>
  <c r="E99" i="1"/>
  <c r="F99" i="1"/>
  <c r="G99" i="1"/>
  <c r="H99" i="1"/>
  <c r="I99" i="1"/>
  <c r="J99" i="1"/>
  <c r="K99" i="1"/>
  <c r="L99" i="1"/>
  <c r="M99" i="1"/>
  <c r="N99" i="1"/>
  <c r="O99" i="1"/>
  <c r="P99" i="1"/>
  <c r="Q99" i="1"/>
  <c r="R99" i="1"/>
  <c r="S99" i="1"/>
  <c r="T99" i="1"/>
  <c r="U99" i="1"/>
  <c r="V99" i="1"/>
  <c r="W99" i="1"/>
  <c r="X99" i="1"/>
  <c r="Y99" i="1"/>
  <c r="Z99" i="1"/>
  <c r="AA99" i="1"/>
  <c r="AB99" i="1"/>
  <c r="AC99" i="1"/>
  <c r="AD99" i="1"/>
  <c r="AE99" i="1"/>
  <c r="AF99" i="1"/>
  <c r="AG99" i="1"/>
  <c r="AH99" i="1"/>
  <c r="AI99" i="1"/>
  <c r="AJ99" i="1"/>
  <c r="AK99" i="1"/>
  <c r="AL99" i="1"/>
  <c r="AM99" i="1"/>
  <c r="AN99" i="1"/>
  <c r="AO99" i="1"/>
  <c r="AP99" i="1"/>
  <c r="AQ99" i="1"/>
  <c r="AR99" i="1"/>
  <c r="C97" i="1"/>
  <c r="D97" i="1"/>
  <c r="E97" i="1"/>
  <c r="F97" i="1"/>
  <c r="G97" i="1"/>
  <c r="H97" i="1"/>
  <c r="I97" i="1"/>
  <c r="J97" i="1"/>
  <c r="K97" i="1"/>
  <c r="L97" i="1"/>
  <c r="M97" i="1"/>
  <c r="N97" i="1"/>
  <c r="O97" i="1"/>
  <c r="P97" i="1"/>
  <c r="Q97" i="1"/>
  <c r="R97" i="1"/>
  <c r="S97" i="1"/>
  <c r="T97" i="1"/>
  <c r="U97" i="1"/>
  <c r="V97" i="1"/>
  <c r="W97" i="1"/>
  <c r="X97" i="1"/>
  <c r="Y97" i="1"/>
  <c r="Z97" i="1"/>
  <c r="AA97" i="1"/>
  <c r="AB97" i="1"/>
  <c r="AC97" i="1"/>
  <c r="AD97" i="1"/>
  <c r="AE97" i="1"/>
  <c r="AF97" i="1"/>
  <c r="AG97" i="1"/>
  <c r="AH97" i="1"/>
  <c r="AI97" i="1"/>
  <c r="AJ97" i="1"/>
  <c r="AK97" i="1"/>
  <c r="AL97" i="1"/>
  <c r="AM97" i="1"/>
  <c r="AN97" i="1"/>
  <c r="AO97" i="1"/>
  <c r="AP97" i="1"/>
  <c r="AQ97" i="1"/>
  <c r="AR97" i="1"/>
  <c r="B97" i="1"/>
  <c r="C78" i="1"/>
  <c r="D78" i="1"/>
  <c r="E78" i="1"/>
  <c r="F78" i="1"/>
  <c r="G78" i="1"/>
  <c r="H78" i="1"/>
  <c r="I78" i="1"/>
  <c r="J78" i="1"/>
  <c r="K78" i="1"/>
  <c r="L78" i="1"/>
  <c r="M78" i="1"/>
  <c r="N78" i="1"/>
  <c r="O78" i="1"/>
  <c r="P78" i="1"/>
  <c r="Q78" i="1"/>
  <c r="R78" i="1"/>
  <c r="S78" i="1"/>
  <c r="T78" i="1"/>
  <c r="U78" i="1"/>
  <c r="V78" i="1"/>
  <c r="W78" i="1"/>
  <c r="X78" i="1"/>
  <c r="Y78" i="1"/>
  <c r="Z78" i="1"/>
  <c r="AA78" i="1"/>
  <c r="AB78" i="1"/>
  <c r="AC78" i="1"/>
  <c r="AD78" i="1"/>
  <c r="AE78" i="1"/>
  <c r="AF78" i="1"/>
  <c r="AG78" i="1"/>
  <c r="AH78" i="1"/>
  <c r="AI78" i="1"/>
  <c r="AJ78" i="1"/>
  <c r="AK78" i="1"/>
  <c r="AL78" i="1"/>
  <c r="AM78" i="1"/>
  <c r="AN78" i="1"/>
  <c r="AO78" i="1"/>
  <c r="AP78" i="1"/>
  <c r="AQ78" i="1"/>
  <c r="AR78" i="1"/>
  <c r="C71" i="1"/>
  <c r="D71" i="1"/>
  <c r="E71" i="1"/>
  <c r="F71" i="1"/>
  <c r="G71" i="1"/>
  <c r="H71" i="1"/>
  <c r="I71" i="1"/>
  <c r="J71" i="1"/>
  <c r="K71" i="1"/>
  <c r="L71" i="1"/>
  <c r="M71" i="1"/>
  <c r="N71" i="1"/>
  <c r="O71" i="1"/>
  <c r="P71" i="1"/>
  <c r="Q71" i="1"/>
  <c r="R71" i="1"/>
  <c r="S71" i="1"/>
  <c r="T71" i="1"/>
  <c r="U71" i="1"/>
  <c r="V71" i="1"/>
  <c r="W71" i="1"/>
  <c r="X71" i="1"/>
  <c r="Y71" i="1"/>
  <c r="Z71" i="1"/>
  <c r="AA71" i="1"/>
  <c r="AB71" i="1"/>
  <c r="AC71" i="1"/>
  <c r="AD71" i="1"/>
  <c r="AE71" i="1"/>
  <c r="AF71" i="1"/>
  <c r="AG71" i="1"/>
  <c r="AH71" i="1"/>
  <c r="AI71" i="1"/>
  <c r="AJ71" i="1"/>
  <c r="AK71" i="1"/>
  <c r="AL71" i="1"/>
  <c r="AM71" i="1"/>
  <c r="AN71" i="1"/>
  <c r="AO71" i="1"/>
  <c r="AP71" i="1"/>
  <c r="AQ71" i="1"/>
  <c r="AR71" i="1"/>
  <c r="C64" i="1"/>
  <c r="D64" i="1"/>
  <c r="E64" i="1"/>
  <c r="F64" i="1"/>
  <c r="G64" i="1"/>
  <c r="H64" i="1"/>
  <c r="I64" i="1"/>
  <c r="J64" i="1"/>
  <c r="K64" i="1"/>
  <c r="L64" i="1"/>
  <c r="M64" i="1"/>
  <c r="N64" i="1"/>
  <c r="O64" i="1"/>
  <c r="P64" i="1"/>
  <c r="Q64" i="1"/>
  <c r="R64" i="1"/>
  <c r="S64" i="1"/>
  <c r="T64" i="1"/>
  <c r="U64" i="1"/>
  <c r="V64" i="1"/>
  <c r="W64" i="1"/>
  <c r="X64" i="1"/>
  <c r="Y64" i="1"/>
  <c r="Z64" i="1"/>
  <c r="AA64" i="1"/>
  <c r="AB64" i="1"/>
  <c r="AC64" i="1"/>
  <c r="AD64" i="1"/>
  <c r="AE64" i="1"/>
  <c r="AF64" i="1"/>
  <c r="AG64" i="1"/>
  <c r="AH64" i="1"/>
  <c r="AI64" i="1"/>
  <c r="AJ64" i="1"/>
  <c r="AK64" i="1"/>
  <c r="AL64" i="1"/>
  <c r="AM64" i="1"/>
  <c r="AN64" i="1"/>
  <c r="AO64" i="1"/>
  <c r="AP64" i="1"/>
  <c r="AQ64" i="1"/>
  <c r="AR64" i="1"/>
  <c r="C56" i="1"/>
  <c r="D56" i="1"/>
  <c r="E56" i="1"/>
  <c r="F56" i="1"/>
  <c r="G56" i="1"/>
  <c r="H56" i="1"/>
  <c r="I56" i="1"/>
  <c r="J56" i="1"/>
  <c r="K56" i="1"/>
  <c r="L56" i="1"/>
  <c r="M56" i="1"/>
  <c r="N56" i="1"/>
  <c r="O56" i="1"/>
  <c r="P56" i="1"/>
  <c r="Q56" i="1"/>
  <c r="R56" i="1"/>
  <c r="S56" i="1"/>
  <c r="T56" i="1"/>
  <c r="U56" i="1"/>
  <c r="V56" i="1"/>
  <c r="W56" i="1"/>
  <c r="X56" i="1"/>
  <c r="Y56" i="1"/>
  <c r="Z56" i="1"/>
  <c r="AA56" i="1"/>
  <c r="AB56" i="1"/>
  <c r="AC56" i="1"/>
  <c r="AD56" i="1"/>
  <c r="AE56" i="1"/>
  <c r="AF56" i="1"/>
  <c r="AG56" i="1"/>
  <c r="AH56" i="1"/>
  <c r="AI56" i="1"/>
  <c r="AJ56" i="1"/>
  <c r="AK56" i="1"/>
  <c r="AL56" i="1"/>
  <c r="AM56" i="1"/>
  <c r="AN56" i="1"/>
  <c r="AO56" i="1"/>
  <c r="AP56" i="1"/>
  <c r="AQ56" i="1"/>
  <c r="AR56" i="1"/>
  <c r="C48" i="1"/>
  <c r="D48" i="1"/>
  <c r="E48" i="1"/>
  <c r="F48" i="1"/>
  <c r="G48" i="1"/>
  <c r="H48" i="1"/>
  <c r="I48" i="1"/>
  <c r="J48" i="1"/>
  <c r="K48" i="1"/>
  <c r="L48" i="1"/>
  <c r="M48" i="1"/>
  <c r="N48" i="1"/>
  <c r="O48" i="1"/>
  <c r="P48" i="1"/>
  <c r="Q48" i="1"/>
  <c r="R48" i="1"/>
  <c r="S48" i="1"/>
  <c r="T48" i="1"/>
  <c r="U48" i="1"/>
  <c r="V48" i="1"/>
  <c r="W48" i="1"/>
  <c r="X48" i="1"/>
  <c r="Y48" i="1"/>
  <c r="Z48" i="1"/>
  <c r="AA48" i="1"/>
  <c r="AB48" i="1"/>
  <c r="AC48" i="1"/>
  <c r="AD48" i="1"/>
  <c r="AE48" i="1"/>
  <c r="AF48" i="1"/>
  <c r="AG48" i="1"/>
  <c r="AH48" i="1"/>
  <c r="AI48" i="1"/>
  <c r="AJ48" i="1"/>
  <c r="AK48" i="1"/>
  <c r="AL48" i="1"/>
  <c r="AM48" i="1"/>
  <c r="AN48" i="1"/>
  <c r="AO48" i="1"/>
  <c r="AP48" i="1"/>
  <c r="AQ48" i="1"/>
  <c r="AR48" i="1"/>
  <c r="C34" i="1"/>
  <c r="D34" i="1"/>
  <c r="E34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W34" i="1"/>
  <c r="X34" i="1"/>
  <c r="Y34" i="1"/>
  <c r="Z34" i="1"/>
  <c r="AA34" i="1"/>
  <c r="AB34" i="1"/>
  <c r="AC34" i="1"/>
  <c r="AD34" i="1"/>
  <c r="AE34" i="1"/>
  <c r="AF34" i="1"/>
  <c r="AG34" i="1"/>
  <c r="AH34" i="1"/>
  <c r="AI34" i="1"/>
  <c r="AJ34" i="1"/>
  <c r="AK34" i="1"/>
  <c r="AL34" i="1"/>
  <c r="AM34" i="1"/>
  <c r="AN34" i="1"/>
  <c r="AO34" i="1"/>
  <c r="AP34" i="1"/>
  <c r="AQ34" i="1"/>
  <c r="AR34" i="1"/>
  <c r="C32" i="1"/>
  <c r="D32" i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AA32" i="1"/>
  <c r="AB32" i="1"/>
  <c r="AC32" i="1"/>
  <c r="AD32" i="1"/>
  <c r="AE32" i="1"/>
  <c r="AF32" i="1"/>
  <c r="AG32" i="1"/>
  <c r="AH32" i="1"/>
  <c r="AI32" i="1"/>
  <c r="AJ32" i="1"/>
  <c r="AK32" i="1"/>
  <c r="AL32" i="1"/>
  <c r="AM32" i="1"/>
  <c r="AN32" i="1"/>
  <c r="AO32" i="1"/>
  <c r="AP32" i="1"/>
  <c r="AQ32" i="1"/>
  <c r="AR32" i="1"/>
  <c r="B32" i="1"/>
  <c r="B103" i="1"/>
  <c r="B21" i="1" s="1"/>
  <c r="AK15" i="1" l="1"/>
  <c r="M15" i="1"/>
  <c r="E15" i="1"/>
  <c r="AP15" i="1"/>
  <c r="AA15" i="1"/>
  <c r="S15" i="1"/>
  <c r="K15" i="1"/>
  <c r="AK12" i="1"/>
  <c r="AK11" i="1" s="1"/>
  <c r="M12" i="1"/>
  <c r="M11" i="1" s="1"/>
  <c r="AN25" i="1"/>
  <c r="AC12" i="1"/>
  <c r="AC11" i="1" s="1"/>
  <c r="U12" i="1"/>
  <c r="U11" i="1" s="1"/>
  <c r="E12" i="1"/>
  <c r="E11" i="1" s="1"/>
  <c r="AM14" i="1"/>
  <c r="AE14" i="1"/>
  <c r="W14" i="1"/>
  <c r="O14" i="1"/>
  <c r="G14" i="1"/>
  <c r="AO28" i="1"/>
  <c r="AG28" i="1"/>
  <c r="AN14" i="1"/>
  <c r="AJ28" i="1"/>
  <c r="AP25" i="1"/>
  <c r="AH25" i="1"/>
  <c r="AD12" i="1"/>
  <c r="AD11" i="1" s="1"/>
  <c r="N12" i="1"/>
  <c r="N11" i="1" s="1"/>
  <c r="AF14" i="1"/>
  <c r="X14" i="1"/>
  <c r="P14" i="1"/>
  <c r="H14" i="1"/>
  <c r="AP17" i="1"/>
  <c r="AP16" i="1" s="1"/>
  <c r="AH17" i="1"/>
  <c r="AH16" i="1" s="1"/>
  <c r="R271" i="1"/>
  <c r="AL12" i="1"/>
  <c r="AL11" i="1" s="1"/>
  <c r="V12" i="1"/>
  <c r="V11" i="1" s="1"/>
  <c r="F12" i="1"/>
  <c r="F11" i="1" s="1"/>
  <c r="AR95" i="1"/>
  <c r="AJ95" i="1"/>
  <c r="AB95" i="1"/>
  <c r="T95" i="1"/>
  <c r="L95" i="1"/>
  <c r="D95" i="1"/>
  <c r="Z15" i="1"/>
  <c r="J15" i="1"/>
  <c r="AA23" i="1"/>
  <c r="AE25" i="1"/>
  <c r="AL95" i="1"/>
  <c r="AD95" i="1"/>
  <c r="V95" i="1"/>
  <c r="N95" i="1"/>
  <c r="F95" i="1"/>
  <c r="AQ175" i="1"/>
  <c r="AI175" i="1"/>
  <c r="S175" i="1"/>
  <c r="K175" i="1"/>
  <c r="AM225" i="1"/>
  <c r="AE225" i="1"/>
  <c r="O225" i="1"/>
  <c r="G225" i="1"/>
  <c r="AG225" i="1"/>
  <c r="Y225" i="1"/>
  <c r="AC24" i="1"/>
  <c r="H127" i="1"/>
  <c r="Y175" i="1"/>
  <c r="Q271" i="1"/>
  <c r="AP23" i="1"/>
  <c r="AH23" i="1"/>
  <c r="Z23" i="1"/>
  <c r="R23" i="1"/>
  <c r="J23" i="1"/>
  <c r="AR24" i="1"/>
  <c r="AJ24" i="1"/>
  <c r="AB24" i="1"/>
  <c r="AL25" i="1"/>
  <c r="AD25" i="1"/>
  <c r="AN27" i="1"/>
  <c r="AF27" i="1"/>
  <c r="AL28" i="1"/>
  <c r="AD28" i="1"/>
  <c r="AI23" i="1"/>
  <c r="S23" i="1"/>
  <c r="X127" i="1"/>
  <c r="AM28" i="1"/>
  <c r="AG271" i="1"/>
  <c r="E14" i="1"/>
  <c r="E13" i="1" s="1"/>
  <c r="AM17" i="1"/>
  <c r="AM16" i="1" s="1"/>
  <c r="AE17" i="1"/>
  <c r="AE16" i="1" s="1"/>
  <c r="W17" i="1"/>
  <c r="W16" i="1" s="1"/>
  <c r="O17" i="1"/>
  <c r="AO15" i="1"/>
  <c r="Y15" i="1"/>
  <c r="AK24" i="1"/>
  <c r="AO27" i="1"/>
  <c r="AN127" i="1"/>
  <c r="AO175" i="1"/>
  <c r="AO271" i="1"/>
  <c r="N17" i="1"/>
  <c r="AP24" i="1"/>
  <c r="AH24" i="1"/>
  <c r="AR25" i="1"/>
  <c r="AJ25" i="1"/>
  <c r="AB25" i="1"/>
  <c r="AL27" i="1"/>
  <c r="AD27" i="1"/>
  <c r="AO95" i="1"/>
  <c r="AG95" i="1"/>
  <c r="Y95" i="1"/>
  <c r="Q95" i="1"/>
  <c r="I95" i="1"/>
  <c r="AQ95" i="1"/>
  <c r="AI95" i="1"/>
  <c r="AA95" i="1"/>
  <c r="S95" i="1"/>
  <c r="K95" i="1"/>
  <c r="C95" i="1"/>
  <c r="R225" i="1"/>
  <c r="AL271" i="1"/>
  <c r="Q17" i="1"/>
  <c r="C23" i="1"/>
  <c r="AF127" i="1"/>
  <c r="I271" i="1"/>
  <c r="AO12" i="1"/>
  <c r="AO11" i="1" s="1"/>
  <c r="Y30" i="1"/>
  <c r="Q30" i="1"/>
  <c r="I12" i="1"/>
  <c r="I11" i="1" s="1"/>
  <c r="U17" i="1"/>
  <c r="M17" i="1"/>
  <c r="AQ25" i="1"/>
  <c r="AI25" i="1"/>
  <c r="AN95" i="1"/>
  <c r="AF95" i="1"/>
  <c r="X95" i="1"/>
  <c r="P95" i="1"/>
  <c r="H95" i="1"/>
  <c r="AQ28" i="1"/>
  <c r="AI28" i="1"/>
  <c r="AA28" i="1"/>
  <c r="AQ23" i="1"/>
  <c r="K23" i="1"/>
  <c r="AM25" i="1"/>
  <c r="AG27" i="1"/>
  <c r="P127" i="1"/>
  <c r="AE28" i="1"/>
  <c r="Y271" i="1"/>
  <c r="AG12" i="1"/>
  <c r="AG11" i="1" s="1"/>
  <c r="AN12" i="1"/>
  <c r="AN11" i="1" s="1"/>
  <c r="AF12" i="1"/>
  <c r="AF11" i="1" s="1"/>
  <c r="X12" i="1"/>
  <c r="X11" i="1" s="1"/>
  <c r="P30" i="1"/>
  <c r="H12" i="1"/>
  <c r="H11" i="1" s="1"/>
  <c r="AL23" i="1"/>
  <c r="AD23" i="1"/>
  <c r="V23" i="1"/>
  <c r="N23" i="1"/>
  <c r="F23" i="1"/>
  <c r="AR27" i="1"/>
  <c r="AJ27" i="1"/>
  <c r="AB27" i="1"/>
  <c r="AP28" i="1"/>
  <c r="AH28" i="1"/>
  <c r="AR271" i="1"/>
  <c r="AJ271" i="1"/>
  <c r="AB271" i="1"/>
  <c r="T271" i="1"/>
  <c r="L271" i="1"/>
  <c r="D271" i="1"/>
  <c r="AD271" i="1"/>
  <c r="V271" i="1"/>
  <c r="N271" i="1"/>
  <c r="F271" i="1"/>
  <c r="AM12" i="1"/>
  <c r="AM11" i="1" s="1"/>
  <c r="AE12" i="1"/>
  <c r="AE11" i="1" s="1"/>
  <c r="W12" i="1"/>
  <c r="W11" i="1" s="1"/>
  <c r="O12" i="1"/>
  <c r="O11" i="1" s="1"/>
  <c r="G12" i="1"/>
  <c r="G11" i="1" s="1"/>
  <c r="AO14" i="1"/>
  <c r="AG14" i="1"/>
  <c r="Q14" i="1"/>
  <c r="I14" i="1"/>
  <c r="AA17" i="1"/>
  <c r="AA16" i="1" s="1"/>
  <c r="AM24" i="1"/>
  <c r="AE24" i="1"/>
  <c r="AO127" i="1"/>
  <c r="AG127" i="1"/>
  <c r="Y127" i="1"/>
  <c r="Q127" i="1"/>
  <c r="I127" i="1"/>
  <c r="AN28" i="1"/>
  <c r="AN26" i="1" s="1"/>
  <c r="AF28" i="1"/>
  <c r="AP175" i="1"/>
  <c r="Z175" i="1"/>
  <c r="J175" i="1"/>
  <c r="Z17" i="1"/>
  <c r="Z16" i="1" s="1"/>
  <c r="R17" i="1"/>
  <c r="AF25" i="1"/>
  <c r="AP27" i="1"/>
  <c r="AH27" i="1"/>
  <c r="AG30" i="1"/>
  <c r="AM95" i="1"/>
  <c r="AE95" i="1"/>
  <c r="W95" i="1"/>
  <c r="O95" i="1"/>
  <c r="G95" i="1"/>
  <c r="AP127" i="1"/>
  <c r="AH127" i="1"/>
  <c r="Z127" i="1"/>
  <c r="R127" i="1"/>
  <c r="J127" i="1"/>
  <c r="AO26" i="1"/>
  <c r="O30" i="1"/>
  <c r="AM127" i="1"/>
  <c r="AE127" i="1"/>
  <c r="W127" i="1"/>
  <c r="O127" i="1"/>
  <c r="G127" i="1"/>
  <c r="AN175" i="1"/>
  <c r="AF175" i="1"/>
  <c r="X175" i="1"/>
  <c r="AQ271" i="1"/>
  <c r="AI271" i="1"/>
  <c r="AA271" i="1"/>
  <c r="S271" i="1"/>
  <c r="K271" i="1"/>
  <c r="C271" i="1"/>
  <c r="AR12" i="1"/>
  <c r="AR11" i="1" s="1"/>
  <c r="AB12" i="1"/>
  <c r="AB11" i="1" s="1"/>
  <c r="D12" i="1"/>
  <c r="D11" i="1" s="1"/>
  <c r="AL14" i="1"/>
  <c r="AD14" i="1"/>
  <c r="V14" i="1"/>
  <c r="N14" i="1"/>
  <c r="F14" i="1"/>
  <c r="AN17" i="1"/>
  <c r="AN16" i="1" s="1"/>
  <c r="AF17" i="1"/>
  <c r="AF16" i="1" s="1"/>
  <c r="X17" i="1"/>
  <c r="P17" i="1"/>
  <c r="AK95" i="1"/>
  <c r="AC95" i="1"/>
  <c r="U95" i="1"/>
  <c r="M95" i="1"/>
  <c r="E95" i="1"/>
  <c r="AL127" i="1"/>
  <c r="AD127" i="1"/>
  <c r="V127" i="1"/>
  <c r="N127" i="1"/>
  <c r="F127" i="1"/>
  <c r="AQ225" i="1"/>
  <c r="AI225" i="1"/>
  <c r="AA225" i="1"/>
  <c r="S225" i="1"/>
  <c r="K225" i="1"/>
  <c r="C225" i="1"/>
  <c r="AP271" i="1"/>
  <c r="AH271" i="1"/>
  <c r="Z271" i="1"/>
  <c r="J271" i="1"/>
  <c r="I15" i="1"/>
  <c r="AL15" i="1"/>
  <c r="V15" i="1"/>
  <c r="F15" i="1"/>
  <c r="AJ30" i="1"/>
  <c r="T30" i="1"/>
  <c r="AQ12" i="1"/>
  <c r="AQ11" i="1" s="1"/>
  <c r="AI12" i="1"/>
  <c r="AI11" i="1" s="1"/>
  <c r="AA12" i="1"/>
  <c r="AA11" i="1" s="1"/>
  <c r="S12" i="1"/>
  <c r="S11" i="1" s="1"/>
  <c r="K12" i="1"/>
  <c r="K11" i="1" s="1"/>
  <c r="C12" i="1"/>
  <c r="C11" i="1" s="1"/>
  <c r="AK14" i="1"/>
  <c r="AK13" i="1" s="1"/>
  <c r="AC14" i="1"/>
  <c r="U14" i="1"/>
  <c r="M14" i="1"/>
  <c r="M13" i="1" s="1"/>
  <c r="AO23" i="1"/>
  <c r="AG23" i="1"/>
  <c r="Y23" i="1"/>
  <c r="Q23" i="1"/>
  <c r="I23" i="1"/>
  <c r="AQ24" i="1"/>
  <c r="AI24" i="1"/>
  <c r="AA24" i="1"/>
  <c r="AK25" i="1"/>
  <c r="AC25" i="1"/>
  <c r="AM27" i="1"/>
  <c r="AE27" i="1"/>
  <c r="AK127" i="1"/>
  <c r="AC127" i="1"/>
  <c r="U127" i="1"/>
  <c r="M127" i="1"/>
  <c r="E127" i="1"/>
  <c r="AR28" i="1"/>
  <c r="AB28" i="1"/>
  <c r="AD175" i="1"/>
  <c r="F175" i="1"/>
  <c r="AH225" i="1"/>
  <c r="Z225" i="1"/>
  <c r="J225" i="1"/>
  <c r="AQ15" i="1"/>
  <c r="AI15" i="1"/>
  <c r="L12" i="1"/>
  <c r="L11" i="1" s="1"/>
  <c r="AP12" i="1"/>
  <c r="AP11" i="1" s="1"/>
  <c r="AH12" i="1"/>
  <c r="AH11" i="1" s="1"/>
  <c r="Z12" i="1"/>
  <c r="Z11" i="1" s="1"/>
  <c r="R12" i="1"/>
  <c r="R11" i="1" s="1"/>
  <c r="J12" i="1"/>
  <c r="J11" i="1" s="1"/>
  <c r="AR14" i="1"/>
  <c r="AJ14" i="1"/>
  <c r="AB14" i="1"/>
  <c r="T14" i="1"/>
  <c r="L14" i="1"/>
  <c r="D14" i="1"/>
  <c r="AL17" i="1"/>
  <c r="AL16" i="1" s="1"/>
  <c r="AD17" i="1"/>
  <c r="AD16" i="1" s="1"/>
  <c r="V17" i="1"/>
  <c r="AN23" i="1"/>
  <c r="AF23" i="1"/>
  <c r="X23" i="1"/>
  <c r="P23" i="1"/>
  <c r="H23" i="1"/>
  <c r="AR127" i="1"/>
  <c r="AJ127" i="1"/>
  <c r="AB127" i="1"/>
  <c r="T127" i="1"/>
  <c r="L127" i="1"/>
  <c r="D127" i="1"/>
  <c r="AK175" i="1"/>
  <c r="AC175" i="1"/>
  <c r="E175" i="1"/>
  <c r="AO225" i="1"/>
  <c r="Q225" i="1"/>
  <c r="I225" i="1"/>
  <c r="AK27" i="1"/>
  <c r="AC27" i="1"/>
  <c r="AP95" i="1"/>
  <c r="AH95" i="1"/>
  <c r="Z95" i="1"/>
  <c r="R95" i="1"/>
  <c r="J95" i="1"/>
  <c r="AQ127" i="1"/>
  <c r="AI127" i="1"/>
  <c r="AA127" i="1"/>
  <c r="S127" i="1"/>
  <c r="K127" i="1"/>
  <c r="C127" i="1"/>
  <c r="AL175" i="1"/>
  <c r="U175" i="1"/>
  <c r="AP225" i="1"/>
  <c r="AJ225" i="1"/>
  <c r="F225" i="1"/>
  <c r="AO30" i="1"/>
  <c r="AF30" i="1"/>
  <c r="W30" i="1"/>
  <c r="N30" i="1"/>
  <c r="E30" i="1"/>
  <c r="AA175" i="1"/>
  <c r="C175" i="1"/>
  <c r="AN271" i="1"/>
  <c r="AF271" i="1"/>
  <c r="X271" i="1"/>
  <c r="P271" i="1"/>
  <c r="H271" i="1"/>
  <c r="X30" i="1"/>
  <c r="Y12" i="1"/>
  <c r="Y11" i="1" s="1"/>
  <c r="AN30" i="1"/>
  <c r="AE30" i="1"/>
  <c r="V30" i="1"/>
  <c r="M30" i="1"/>
  <c r="D30" i="1"/>
  <c r="AK28" i="1"/>
  <c r="AK26" i="1" s="1"/>
  <c r="AC28" i="1"/>
  <c r="AC26" i="1" s="1"/>
  <c r="AM271" i="1"/>
  <c r="AE271" i="1"/>
  <c r="W271" i="1"/>
  <c r="O271" i="1"/>
  <c r="G271" i="1"/>
  <c r="T12" i="1"/>
  <c r="T11" i="1" s="1"/>
  <c r="O175" i="1"/>
  <c r="Y14" i="1"/>
  <c r="AQ14" i="1"/>
  <c r="AK17" i="1"/>
  <c r="AK16" i="1" s="1"/>
  <c r="AM23" i="1"/>
  <c r="W23" i="1"/>
  <c r="O23" i="1"/>
  <c r="G23" i="1"/>
  <c r="AO24" i="1"/>
  <c r="AG24" i="1"/>
  <c r="AA25" i="1"/>
  <c r="AM30" i="1"/>
  <c r="AD30" i="1"/>
  <c r="U30" i="1"/>
  <c r="K30" i="1"/>
  <c r="C30" i="1"/>
  <c r="Q175" i="1"/>
  <c r="I175" i="1"/>
  <c r="Q12" i="1"/>
  <c r="Q11" i="1" s="1"/>
  <c r="AA14" i="1"/>
  <c r="AA13" i="1" s="1"/>
  <c r="K14" i="1"/>
  <c r="AC17" i="1"/>
  <c r="AC16" i="1" s="1"/>
  <c r="AE23" i="1"/>
  <c r="AP14" i="1"/>
  <c r="AP13" i="1" s="1"/>
  <c r="AH14" i="1"/>
  <c r="Z14" i="1"/>
  <c r="R14" i="1"/>
  <c r="J14" i="1"/>
  <c r="AR17" i="1"/>
  <c r="AR16" i="1" s="1"/>
  <c r="AJ17" i="1"/>
  <c r="AJ16" i="1" s="1"/>
  <c r="AB17" i="1"/>
  <c r="AB16" i="1" s="1"/>
  <c r="T17" i="1"/>
  <c r="L17" i="1"/>
  <c r="AN24" i="1"/>
  <c r="AF24" i="1"/>
  <c r="AL30" i="1"/>
  <c r="AC30" i="1"/>
  <c r="J30" i="1"/>
  <c r="P175" i="1"/>
  <c r="AL225" i="1"/>
  <c r="AD225" i="1"/>
  <c r="V225" i="1"/>
  <c r="N225" i="1"/>
  <c r="AK271" i="1"/>
  <c r="AC271" i="1"/>
  <c r="U271" i="1"/>
  <c r="M271" i="1"/>
  <c r="E271" i="1"/>
  <c r="AJ12" i="1"/>
  <c r="AJ11" i="1" s="1"/>
  <c r="P12" i="1"/>
  <c r="P11" i="1" s="1"/>
  <c r="F30" i="1"/>
  <c r="S14" i="1"/>
  <c r="AI17" i="1"/>
  <c r="AI16" i="1" s="1"/>
  <c r="K17" i="1"/>
  <c r="AC23" i="1"/>
  <c r="U23" i="1"/>
  <c r="M23" i="1"/>
  <c r="E23" i="1"/>
  <c r="AO25" i="1"/>
  <c r="AG25" i="1"/>
  <c r="AQ27" i="1"/>
  <c r="AI27" i="1"/>
  <c r="AA27" i="1"/>
  <c r="AK30" i="1"/>
  <c r="AA30" i="1"/>
  <c r="S30" i="1"/>
  <c r="I30" i="1"/>
  <c r="AE175" i="1"/>
  <c r="G175" i="1"/>
  <c r="I13" i="1"/>
  <c r="AR175" i="1"/>
  <c r="AJ175" i="1"/>
  <c r="AB175" i="1"/>
  <c r="T175" i="1"/>
  <c r="L175" i="1"/>
  <c r="D175" i="1"/>
  <c r="AF26" i="1"/>
  <c r="AG26" i="1"/>
  <c r="AI14" i="1"/>
  <c r="C14" i="1"/>
  <c r="AQ17" i="1"/>
  <c r="AQ16" i="1" s="1"/>
  <c r="S17" i="1"/>
  <c r="AK23" i="1"/>
  <c r="AR23" i="1"/>
  <c r="AJ23" i="1"/>
  <c r="AB23" i="1"/>
  <c r="T23" i="1"/>
  <c r="L23" i="1"/>
  <c r="D23" i="1"/>
  <c r="AL24" i="1"/>
  <c r="AD24" i="1"/>
  <c r="Z30" i="1"/>
  <c r="H30" i="1"/>
  <c r="V175" i="1"/>
  <c r="T225" i="1"/>
  <c r="D225" i="1"/>
  <c r="X16" i="1"/>
  <c r="AP30" i="1"/>
  <c r="AO17" i="1"/>
  <c r="AO16" i="1" s="1"/>
  <c r="AG17" i="1"/>
  <c r="AG16" i="1" s="1"/>
  <c r="Y17" i="1"/>
  <c r="Y16" i="1" s="1"/>
  <c r="AQ30" i="1"/>
  <c r="AI30" i="1"/>
  <c r="G30" i="1"/>
  <c r="M175" i="1"/>
  <c r="W225" i="1"/>
  <c r="AK225" i="1"/>
  <c r="AC15" i="1"/>
  <c r="U15" i="1"/>
  <c r="M225" i="1"/>
  <c r="E225" i="1"/>
  <c r="AH175" i="1"/>
  <c r="R175" i="1"/>
  <c r="AR225" i="1"/>
  <c r="AB225" i="1"/>
  <c r="L225" i="1"/>
  <c r="AG175" i="1"/>
  <c r="X15" i="1"/>
  <c r="H175" i="1"/>
  <c r="C15" i="1"/>
  <c r="AD15" i="1"/>
  <c r="AD13" i="1" s="1"/>
  <c r="N175" i="1"/>
  <c r="AN15" i="1"/>
  <c r="AN13" i="1" s="1"/>
  <c r="AF225" i="1"/>
  <c r="X225" i="1"/>
  <c r="P225" i="1"/>
  <c r="H225" i="1"/>
  <c r="G15" i="1"/>
  <c r="AC225" i="1"/>
  <c r="H15" i="1"/>
  <c r="AJ15" i="1"/>
  <c r="AE15" i="1"/>
  <c r="AN225" i="1"/>
  <c r="U225" i="1"/>
  <c r="D15" i="1"/>
  <c r="T15" i="1"/>
  <c r="Q15" i="1"/>
  <c r="N15" i="1"/>
  <c r="P15" i="1"/>
  <c r="P13" i="1" s="1"/>
  <c r="AM15" i="1"/>
  <c r="W15" i="1"/>
  <c r="AG15" i="1"/>
  <c r="AF15" i="1"/>
  <c r="AM175" i="1"/>
  <c r="W175" i="1"/>
  <c r="O15" i="1"/>
  <c r="O13" i="1" s="1"/>
  <c r="AH15" i="1"/>
  <c r="R15" i="1"/>
  <c r="AR15" i="1"/>
  <c r="AB15" i="1"/>
  <c r="AB13" i="1" s="1"/>
  <c r="L15" i="1"/>
  <c r="AR30" i="1"/>
  <c r="AB30" i="1"/>
  <c r="L30" i="1"/>
  <c r="AH30" i="1"/>
  <c r="R30" i="1"/>
  <c r="B229" i="1"/>
  <c r="B235" i="1"/>
  <c r="B15" i="1" s="1"/>
  <c r="G13" i="1" l="1"/>
  <c r="W13" i="1"/>
  <c r="AJ22" i="1"/>
  <c r="F13" i="1"/>
  <c r="S13" i="1"/>
  <c r="AI26" i="1"/>
  <c r="AQ26" i="1"/>
  <c r="K13" i="1"/>
  <c r="AB26" i="1"/>
  <c r="AJ26" i="1"/>
  <c r="AE22" i="1"/>
  <c r="AL26" i="1"/>
  <c r="H13" i="1"/>
  <c r="L13" i="1"/>
  <c r="D13" i="1"/>
  <c r="V13" i="1"/>
  <c r="AM13" i="1"/>
  <c r="AE13" i="1"/>
  <c r="AC13" i="1"/>
  <c r="AI22" i="1"/>
  <c r="AR26" i="1"/>
  <c r="AM26" i="1"/>
  <c r="AH22" i="1"/>
  <c r="AF13" i="1"/>
  <c r="X13" i="1"/>
  <c r="AI13" i="1"/>
  <c r="J13" i="1"/>
  <c r="AJ13" i="1"/>
  <c r="AR22" i="1"/>
  <c r="AF22" i="1"/>
  <c r="AQ13" i="1"/>
  <c r="AD22" i="1"/>
  <c r="AC22" i="1"/>
  <c r="AN22" i="1"/>
  <c r="AN10" i="1" s="1"/>
  <c r="Z13" i="1"/>
  <c r="Y13" i="1"/>
  <c r="AQ22" i="1"/>
  <c r="AP22" i="1"/>
  <c r="AD26" i="1"/>
  <c r="AG22" i="1"/>
  <c r="AE26" i="1"/>
  <c r="C13" i="1"/>
  <c r="AP26" i="1"/>
  <c r="AG13" i="1"/>
  <c r="AM22" i="1"/>
  <c r="AR13" i="1"/>
  <c r="AA26" i="1"/>
  <c r="AO13" i="1"/>
  <c r="AL22" i="1"/>
  <c r="AK22" i="1"/>
  <c r="AK10" i="1" s="1"/>
  <c r="R13" i="1"/>
  <c r="U13" i="1"/>
  <c r="AH26" i="1"/>
  <c r="Q13" i="1"/>
  <c r="T13" i="1"/>
  <c r="AO22" i="1"/>
  <c r="AO10" i="1" s="1"/>
  <c r="AL13" i="1"/>
  <c r="N13" i="1"/>
  <c r="AH13" i="1"/>
  <c r="B253" i="1"/>
  <c r="B194" i="1"/>
  <c r="B18" i="1" s="1"/>
  <c r="AJ10" i="1" l="1"/>
  <c r="AE10" i="1"/>
  <c r="AC10" i="1"/>
  <c r="AI10" i="1"/>
  <c r="AR10" i="1"/>
  <c r="AM10" i="1"/>
  <c r="AD10" i="1"/>
  <c r="AF10" i="1"/>
  <c r="AP10" i="1"/>
  <c r="AG10" i="1"/>
  <c r="AQ10" i="1"/>
  <c r="AL10" i="1"/>
  <c r="AH10" i="1"/>
  <c r="B129" i="1"/>
  <c r="B292" i="1" l="1"/>
  <c r="B284" i="1"/>
  <c r="B277" i="1"/>
  <c r="B247" i="1"/>
  <c r="B240" i="1"/>
  <c r="B220" i="1"/>
  <c r="B215" i="1"/>
  <c r="B211" i="1"/>
  <c r="B204" i="1"/>
  <c r="B198" i="1"/>
  <c r="B181" i="1"/>
  <c r="B177" i="1"/>
  <c r="B166" i="1"/>
  <c r="B161" i="1"/>
  <c r="B158" i="1"/>
  <c r="B151" i="1"/>
  <c r="B142" i="1"/>
  <c r="B132" i="1"/>
  <c r="B120" i="1"/>
  <c r="B117" i="1"/>
  <c r="B113" i="1"/>
  <c r="B105" i="1"/>
  <c r="B99" i="1"/>
  <c r="B78" i="1"/>
  <c r="B71" i="1"/>
  <c r="B64" i="1"/>
  <c r="B56" i="1"/>
  <c r="B48" i="1"/>
  <c r="B34" i="1"/>
  <c r="B95" i="1" l="1"/>
  <c r="B271" i="1"/>
  <c r="B225" i="1"/>
  <c r="B127" i="1"/>
  <c r="B14" i="1"/>
  <c r="B30" i="1"/>
  <c r="B23" i="1"/>
  <c r="B175" i="1"/>
  <c r="B17" i="1"/>
  <c r="B16" i="1" s="1"/>
  <c r="B12" i="1"/>
  <c r="B11" i="1" s="1"/>
  <c r="M16" i="1"/>
  <c r="U16" i="1"/>
  <c r="E17" i="1"/>
  <c r="E16" i="1" s="1"/>
  <c r="I17" i="1"/>
  <c r="I16" i="1" s="1"/>
  <c r="Q16" i="1"/>
  <c r="F17" i="1"/>
  <c r="F16" i="1" s="1"/>
  <c r="N16" i="1"/>
  <c r="R16" i="1"/>
  <c r="V16" i="1"/>
  <c r="J17" i="1"/>
  <c r="J16" i="1" s="1"/>
  <c r="K16" i="1"/>
  <c r="O16" i="1"/>
  <c r="S16" i="1"/>
  <c r="R28" i="1"/>
  <c r="D17" i="1"/>
  <c r="D16" i="1" s="1"/>
  <c r="H17" i="1"/>
  <c r="H16" i="1" s="1"/>
  <c r="L16" i="1"/>
  <c r="P16" i="1"/>
  <c r="T16" i="1"/>
  <c r="I25" i="1"/>
  <c r="D27" i="1"/>
  <c r="P28" i="1"/>
  <c r="P24" i="1"/>
  <c r="C24" i="1"/>
  <c r="K24" i="1"/>
  <c r="S24" i="1"/>
  <c r="B25" i="1"/>
  <c r="J25" i="1"/>
  <c r="R25" i="1"/>
  <c r="Z25" i="1"/>
  <c r="I27" i="1"/>
  <c r="Q27" i="1"/>
  <c r="Y27" i="1"/>
  <c r="D28" i="1"/>
  <c r="H28" i="1"/>
  <c r="L28" i="1"/>
  <c r="T28" i="1"/>
  <c r="X28" i="1"/>
  <c r="E28" i="1"/>
  <c r="I28" i="1"/>
  <c r="M28" i="1"/>
  <c r="Q28" i="1"/>
  <c r="U28" i="1"/>
  <c r="Y28" i="1"/>
  <c r="D25" i="1"/>
  <c r="T25" i="1"/>
  <c r="K27" i="1"/>
  <c r="B28" i="1"/>
  <c r="F28" i="1"/>
  <c r="N28" i="1"/>
  <c r="V28" i="1"/>
  <c r="G17" i="1"/>
  <c r="G16" i="1" s="1"/>
  <c r="W25" i="1"/>
  <c r="F24" i="1"/>
  <c r="P27" i="1"/>
  <c r="M24" i="1"/>
  <c r="C28" i="1"/>
  <c r="G28" i="1"/>
  <c r="K28" i="1"/>
  <c r="S28" i="1"/>
  <c r="W28" i="1"/>
  <c r="B24" i="1"/>
  <c r="N24" i="1"/>
  <c r="R24" i="1"/>
  <c r="V24" i="1"/>
  <c r="E25" i="1"/>
  <c r="M25" i="1"/>
  <c r="U25" i="1"/>
  <c r="Y25" i="1"/>
  <c r="L27" i="1"/>
  <c r="T27" i="1"/>
  <c r="G25" i="1"/>
  <c r="N27" i="1"/>
  <c r="J28" i="1"/>
  <c r="Z28" i="1"/>
  <c r="H24" i="1"/>
  <c r="X24" i="1"/>
  <c r="O25" i="1"/>
  <c r="I24" i="1"/>
  <c r="Q24" i="1"/>
  <c r="Y24" i="1"/>
  <c r="H25" i="1"/>
  <c r="P25" i="1"/>
  <c r="X25" i="1"/>
  <c r="O27" i="1"/>
  <c r="B13" i="1"/>
  <c r="L24" i="1"/>
  <c r="C25" i="1"/>
  <c r="S25" i="1"/>
  <c r="J27" i="1"/>
  <c r="Z27" i="1"/>
  <c r="Z26" i="1" s="1"/>
  <c r="G24" i="1"/>
  <c r="O24" i="1"/>
  <c r="W24" i="1"/>
  <c r="F25" i="1"/>
  <c r="N25" i="1"/>
  <c r="V25" i="1"/>
  <c r="E27" i="1"/>
  <c r="M27" i="1"/>
  <c r="U27" i="1"/>
  <c r="E24" i="1"/>
  <c r="U24" i="1"/>
  <c r="L25" i="1"/>
  <c r="C27" i="1"/>
  <c r="S27" i="1"/>
  <c r="D24" i="1"/>
  <c r="T24" i="1"/>
  <c r="K25" i="1"/>
  <c r="B27" i="1"/>
  <c r="R27" i="1"/>
  <c r="J24" i="1"/>
  <c r="Z24" i="1"/>
  <c r="Q25" i="1"/>
  <c r="O28" i="1"/>
  <c r="F27" i="1"/>
  <c r="V27" i="1"/>
  <c r="G27" i="1"/>
  <c r="W27" i="1"/>
  <c r="H27" i="1"/>
  <c r="X27" i="1"/>
  <c r="X26" i="1" s="1"/>
  <c r="W26" i="1" l="1"/>
  <c r="P26" i="1"/>
  <c r="F26" i="1"/>
  <c r="M26" i="1"/>
  <c r="I26" i="1"/>
  <c r="V26" i="1"/>
  <c r="N26" i="1"/>
  <c r="T26" i="1"/>
  <c r="K26" i="1"/>
  <c r="Q26" i="1"/>
  <c r="R26" i="1"/>
  <c r="D26" i="1"/>
  <c r="J26" i="1"/>
  <c r="H26" i="1"/>
  <c r="G26" i="1"/>
  <c r="U26" i="1"/>
  <c r="L26" i="1"/>
  <c r="E26" i="1"/>
  <c r="O26" i="1"/>
  <c r="S26" i="1"/>
  <c r="C26" i="1"/>
  <c r="Y26" i="1"/>
  <c r="K22" i="1"/>
  <c r="P22" i="1"/>
  <c r="P10" i="1" s="1"/>
  <c r="Z22" i="1"/>
  <c r="Z10" i="1" s="1"/>
  <c r="X22" i="1"/>
  <c r="X10" i="1" s="1"/>
  <c r="R22" i="1"/>
  <c r="M22" i="1"/>
  <c r="M10" i="1" s="1"/>
  <c r="I22" i="1"/>
  <c r="I10" i="1" s="1"/>
  <c r="F22" i="1"/>
  <c r="F10" i="1" s="1"/>
  <c r="AA22" i="1"/>
  <c r="G22" i="1"/>
  <c r="H22" i="1"/>
  <c r="S22" i="1"/>
  <c r="E22" i="1"/>
  <c r="Q22" i="1"/>
  <c r="J22" i="1"/>
  <c r="U22" i="1"/>
  <c r="O22" i="1"/>
  <c r="N22" i="1"/>
  <c r="N10" i="1" s="1"/>
  <c r="W22" i="1"/>
  <c r="W10" i="1" s="1"/>
  <c r="C22" i="1"/>
  <c r="V22" i="1"/>
  <c r="Y22" i="1"/>
  <c r="AB22" i="1"/>
  <c r="L22" i="1"/>
  <c r="T22" i="1"/>
  <c r="D22" i="1"/>
  <c r="B26" i="1"/>
  <c r="B22" i="1"/>
  <c r="C17" i="1"/>
  <c r="C16" i="1" s="1"/>
  <c r="T10" i="1" l="1"/>
  <c r="V10" i="1"/>
  <c r="H10" i="1"/>
  <c r="O10" i="1"/>
  <c r="K10" i="1"/>
  <c r="AA10" i="1"/>
  <c r="U10" i="1"/>
  <c r="D10" i="1"/>
  <c r="J10" i="1"/>
  <c r="R10" i="1"/>
  <c r="AB10" i="1"/>
  <c r="Q10" i="1"/>
  <c r="S10" i="1"/>
  <c r="E10" i="1"/>
  <c r="L10" i="1"/>
  <c r="Y10" i="1"/>
  <c r="G10" i="1"/>
  <c r="C10" i="1"/>
  <c r="B10" i="1"/>
</calcChain>
</file>

<file path=xl/sharedStrings.xml><?xml version="1.0" encoding="utf-8"?>
<sst xmlns="http://schemas.openxmlformats.org/spreadsheetml/2006/main" count="277" uniqueCount="227">
  <si>
    <t>UNIVERSIDAD TECNOLÓGICA DE PANAMÁ</t>
  </si>
  <si>
    <t>DIRECCIÓN GENERAL DE PLANIFICACIÓN UNIVERSITARIA</t>
  </si>
  <si>
    <t>Maestría en</t>
  </si>
  <si>
    <t xml:space="preserve">     Administración de Proyectos de Construcción</t>
  </si>
  <si>
    <t xml:space="preserve">     Ciencias</t>
  </si>
  <si>
    <t xml:space="preserve">     Ciencias Ambientales</t>
  </si>
  <si>
    <t xml:space="preserve">     Ciencias Básicas de la Ingeniería</t>
  </si>
  <si>
    <t xml:space="preserve">     Científica en Recursos Hídricos </t>
  </si>
  <si>
    <t xml:space="preserve">     Desarrollo Urbano y Regional</t>
  </si>
  <si>
    <t xml:space="preserve">     Ingeniería Ambiental</t>
  </si>
  <si>
    <t xml:space="preserve">     Ingeniería Civil</t>
  </si>
  <si>
    <t xml:space="preserve">     Ingeniería Estructural</t>
  </si>
  <si>
    <t xml:space="preserve">     Ingeniería Geotécnica</t>
  </si>
  <si>
    <t xml:space="preserve">     Planificación y Gestión Portuaria</t>
  </si>
  <si>
    <t xml:space="preserve">     Sistemas de Información Geográfica</t>
  </si>
  <si>
    <t xml:space="preserve">     en Administración de Proyectos de Construcción</t>
  </si>
  <si>
    <t xml:space="preserve">     en Ciencias Ambientales</t>
  </si>
  <si>
    <t xml:space="preserve">     en Desarrollo Urbano y Regional</t>
  </si>
  <si>
    <t xml:space="preserve">     en Ingeniería Ambiental</t>
  </si>
  <si>
    <t xml:space="preserve">     en Ingeniería Estructural</t>
  </si>
  <si>
    <t xml:space="preserve">     en Ingeniería Geotécnica</t>
  </si>
  <si>
    <t xml:space="preserve">     en Sistemas de Información Geográfica</t>
  </si>
  <si>
    <t>Licenciatura en Ingeniería</t>
  </si>
  <si>
    <t xml:space="preserve">     Agrícola</t>
  </si>
  <si>
    <t xml:space="preserve">     Ambiental</t>
  </si>
  <si>
    <t xml:space="preserve">     Civil</t>
  </si>
  <si>
    <t xml:space="preserve">     Geológica</t>
  </si>
  <si>
    <t xml:space="preserve">     Geomática</t>
  </si>
  <si>
    <t xml:space="preserve">     Marítima Portuaria</t>
  </si>
  <si>
    <t xml:space="preserve">Licenciatura en </t>
  </si>
  <si>
    <t xml:space="preserve">     Dibujo Automatizado</t>
  </si>
  <si>
    <t xml:space="preserve">     Edificaciones</t>
  </si>
  <si>
    <t xml:space="preserve">     Operaciones Marítimas y Portuarias</t>
  </si>
  <si>
    <t xml:space="preserve">     Saneamiento y Ambiente</t>
  </si>
  <si>
    <t xml:space="preserve">     Topografía</t>
  </si>
  <si>
    <t>Licenciatura en Tecnología</t>
  </si>
  <si>
    <t xml:space="preserve">     de Riego y Drenaje</t>
  </si>
  <si>
    <t xml:space="preserve">     en Dibujo de Ingeniería</t>
  </si>
  <si>
    <t xml:space="preserve">     en Tecnología</t>
  </si>
  <si>
    <t xml:space="preserve">     Sanitaria y Ambiental</t>
  </si>
  <si>
    <t xml:space="preserve">     Topográfica</t>
  </si>
  <si>
    <t xml:space="preserve">     Carreteras</t>
  </si>
  <si>
    <t xml:space="preserve">     Dibujo</t>
  </si>
  <si>
    <t xml:space="preserve">     Geología</t>
  </si>
  <si>
    <t xml:space="preserve">     Materiales</t>
  </si>
  <si>
    <t xml:space="preserve">     Operaciones Portuarias Marítimas</t>
  </si>
  <si>
    <t xml:space="preserve">     Riego y Drenaje</t>
  </si>
  <si>
    <t xml:space="preserve">     Ingeniería Eléctrica</t>
  </si>
  <si>
    <t xml:space="preserve">     Telecomunicaciones</t>
  </si>
  <si>
    <t xml:space="preserve">     de Control y Automotización</t>
  </si>
  <si>
    <t xml:space="preserve">     Eléctrica</t>
  </si>
  <si>
    <t xml:space="preserve">     Eléctrica y Electrónica</t>
  </si>
  <si>
    <t xml:space="preserve">     Electromecánica</t>
  </si>
  <si>
    <t xml:space="preserve">     Electrónica</t>
  </si>
  <si>
    <t xml:space="preserve">     Electrónica y Telecomunicaciones</t>
  </si>
  <si>
    <t xml:space="preserve">     en Telecomunicaciones</t>
  </si>
  <si>
    <t>Licenciatura en</t>
  </si>
  <si>
    <t xml:space="preserve">     Electrónica Digital y Control Automático</t>
  </si>
  <si>
    <t xml:space="preserve">     Electrónica y Sistemas de Comunicación</t>
  </si>
  <si>
    <t xml:space="preserve">     Sistemas Eléctricos y Automatización</t>
  </si>
  <si>
    <t xml:space="preserve">     Electricidad</t>
  </si>
  <si>
    <t xml:space="preserve">     Electrónica Biomédica</t>
  </si>
  <si>
    <t xml:space="preserve">     Sistemas Eléctricos</t>
  </si>
  <si>
    <t xml:space="preserve">     Gestión de Proyectos</t>
  </si>
  <si>
    <t xml:space="preserve">     Alta Gerencia</t>
  </si>
  <si>
    <t xml:space="preserve">     Formulación, Evaluación y Gestión de Proyectos de Inversión </t>
  </si>
  <si>
    <t xml:space="preserve">     en Seguridad Industrial e Higiene Ocupacional</t>
  </si>
  <si>
    <t xml:space="preserve">     Industrial</t>
  </si>
  <si>
    <t xml:space="preserve">     Logística y Cadena de Suministro</t>
  </si>
  <si>
    <t xml:space="preserve">     Mecánica Industrial</t>
  </si>
  <si>
    <t xml:space="preserve">     Gestión Administrativa</t>
  </si>
  <si>
    <t xml:space="preserve">     Gestión de la Producción Industrial</t>
  </si>
  <si>
    <t xml:space="preserve">     Logística y Transporte Multimodal</t>
  </si>
  <si>
    <t xml:space="preserve">     Mercadeo y Negocios Internacionales</t>
  </si>
  <si>
    <t xml:space="preserve">     Recursos Humanos y Gestión de la Productividad</t>
  </si>
  <si>
    <t xml:space="preserve">     Administrativa</t>
  </si>
  <si>
    <t xml:space="preserve">     Administración</t>
  </si>
  <si>
    <t xml:space="preserve">     Artes Industriales</t>
  </si>
  <si>
    <t xml:space="preserve">     Tecnología Industrial</t>
  </si>
  <si>
    <t xml:space="preserve">Técnico en </t>
  </si>
  <si>
    <t xml:space="preserve">     Tecnología Administrativa</t>
  </si>
  <si>
    <t xml:space="preserve">     Estudios Tecnológicos Administrativos</t>
  </si>
  <si>
    <t xml:space="preserve">     Automatica y Robótica</t>
  </si>
  <si>
    <t xml:space="preserve">     Ingeniería de Proyectos</t>
  </si>
  <si>
    <t xml:space="preserve">     Energías Renovables y Ambiente</t>
  </si>
  <si>
    <t xml:space="preserve">     Fuentes Renovables de Energía</t>
  </si>
  <si>
    <t xml:space="preserve">     Ingeniería de Planta</t>
  </si>
  <si>
    <t xml:space="preserve">     Ingeniería Mecánica</t>
  </si>
  <si>
    <t xml:space="preserve">     Mantenimiento de Planta</t>
  </si>
  <si>
    <t xml:space="preserve">Especialista en </t>
  </si>
  <si>
    <t xml:space="preserve">     Mantenimiento Industrial</t>
  </si>
  <si>
    <t xml:space="preserve">     Aeronáutica</t>
  </si>
  <si>
    <t xml:space="preserve">     de Energía y Ambiente</t>
  </si>
  <si>
    <t xml:space="preserve">     de Mantenimiento</t>
  </si>
  <si>
    <t xml:space="preserve">     Mecánica</t>
  </si>
  <si>
    <t xml:space="preserve">     Naval</t>
  </si>
  <si>
    <t xml:space="preserve">     Administración de Aviación</t>
  </si>
  <si>
    <t xml:space="preserve">     Administración de Aviación con opción de Vuelo</t>
  </si>
  <si>
    <t xml:space="preserve">     Mecánica Automotriz</t>
  </si>
  <si>
    <t xml:space="preserve">     Refrigeración y Aire Acondicionado</t>
  </si>
  <si>
    <t xml:space="preserve">     Soldadura</t>
  </si>
  <si>
    <t xml:space="preserve">     de Mecánica Industrial</t>
  </si>
  <si>
    <t>Técnico en</t>
  </si>
  <si>
    <t xml:space="preserve">     Despacho de Vuelo</t>
  </si>
  <si>
    <t xml:space="preserve">     Electrónica de Aviación</t>
  </si>
  <si>
    <t xml:space="preserve">     Mecánica de Aviación</t>
  </si>
  <si>
    <t xml:space="preserve">     Auditoría de Sistemas y Evaluación de Control Informático</t>
  </si>
  <si>
    <t xml:space="preserve">     Ciencias Computacionales</t>
  </si>
  <si>
    <t xml:space="preserve">     Ciencias de Tecnología de la Información y Comunicación</t>
  </si>
  <si>
    <t xml:space="preserve">     Informática Educativa</t>
  </si>
  <si>
    <t xml:space="preserve">     Ingeniería del Software </t>
  </si>
  <si>
    <t xml:space="preserve">     Ingeniería del Software Aplicada</t>
  </si>
  <si>
    <t xml:space="preserve">     Redes de Comunicación de Datos</t>
  </si>
  <si>
    <t xml:space="preserve">     Seguridad Informática</t>
  </si>
  <si>
    <t xml:space="preserve">     Auditoría de Sistemas </t>
  </si>
  <si>
    <t xml:space="preserve">     Auditoría de Sistemas y Evaluación Control Informático</t>
  </si>
  <si>
    <t xml:space="preserve">     Comercio Electrónico</t>
  </si>
  <si>
    <t xml:space="preserve">     Información Aplicada a la  Educación</t>
  </si>
  <si>
    <t>Licenciatura en Ingeniería de</t>
  </si>
  <si>
    <t xml:space="preserve">     Sistemas y Computación</t>
  </si>
  <si>
    <t xml:space="preserve">     Software</t>
  </si>
  <si>
    <t xml:space="preserve">     Ciberseguridad</t>
  </si>
  <si>
    <t xml:space="preserve">     Informática Aplicada a la Educación</t>
  </si>
  <si>
    <t xml:space="preserve">     Redes Informáticas </t>
  </si>
  <si>
    <t xml:space="preserve">Doctorado </t>
  </si>
  <si>
    <t xml:space="preserve">     en Biociencias y Biotecnología</t>
  </si>
  <si>
    <t xml:space="preserve">     en Ingeniería de Proyectos</t>
  </si>
  <si>
    <t xml:space="preserve">     Regional en Ciencias Físicas</t>
  </si>
  <si>
    <t xml:space="preserve">     Ciencias Física</t>
  </si>
  <si>
    <t xml:space="preserve">     Ciencias y Tecnología de los Alimentos</t>
  </si>
  <si>
    <t xml:space="preserve">     Mediación, Negociación y Arbitraje</t>
  </si>
  <si>
    <t xml:space="preserve">     en Ciencias de los Materiales</t>
  </si>
  <si>
    <t xml:space="preserve">     en Docencia Superior</t>
  </si>
  <si>
    <t xml:space="preserve">     en Mediación y Negociación</t>
  </si>
  <si>
    <t xml:space="preserve">Licenciatura en Ingeniería </t>
  </si>
  <si>
    <t xml:space="preserve">     Forestal</t>
  </si>
  <si>
    <t xml:space="preserve">Doctorado en </t>
  </si>
  <si>
    <t xml:space="preserve">     Manufuctura y Automatización </t>
  </si>
  <si>
    <t xml:space="preserve">     Ciencias en Computación Móvil </t>
  </si>
  <si>
    <t xml:space="preserve">     Sistemas de Información Gerencial </t>
  </si>
  <si>
    <t xml:space="preserve">     Administración Industrial </t>
  </si>
  <si>
    <t xml:space="preserve"> AÑOS 1981-2023 </t>
  </si>
  <si>
    <t xml:space="preserve">     de Programación y Análisis de Sistemas </t>
  </si>
  <si>
    <t xml:space="preserve">Licenciatura en Tecnología </t>
  </si>
  <si>
    <t xml:space="preserve">     Desarrollo y Gestión de Software </t>
  </si>
  <si>
    <t xml:space="preserve">FACULTAD DE INGENIERÍA CIVIL </t>
  </si>
  <si>
    <t xml:space="preserve">FACULTAD DE INGENIERÍA ELÉCTRICA </t>
  </si>
  <si>
    <t xml:space="preserve">FACULTAD DE INGENIERÍA INDUSTRIAL </t>
  </si>
  <si>
    <t xml:space="preserve">FACULTAD DE INGENIERÍA MECÁNICA </t>
  </si>
  <si>
    <t xml:space="preserve">FACULTAD DE INGENIERÍA DE SISTEMAS COMPUTACIONALES </t>
  </si>
  <si>
    <t xml:space="preserve">FACULTAD DE CIENCIAS Y TECNOLOGÍA </t>
  </si>
  <si>
    <t xml:space="preserve">     Comunicación Ejecutiva Bilingüe </t>
  </si>
  <si>
    <t xml:space="preserve">Profesorado en </t>
  </si>
  <si>
    <t xml:space="preserve">Diplomado en </t>
  </si>
  <si>
    <t xml:space="preserve">     Administración Energética y Protección Ambiental </t>
  </si>
  <si>
    <t xml:space="preserve">Facultad y Carrera/Programa </t>
  </si>
  <si>
    <t xml:space="preserve">Fuente: Sistema de Matrícula Institucional </t>
  </si>
  <si>
    <t xml:space="preserve">            Postgrado</t>
  </si>
  <si>
    <t>Postgrado</t>
  </si>
  <si>
    <t xml:space="preserve">     Curso de Postgrado</t>
  </si>
  <si>
    <t>Postgrado en</t>
  </si>
  <si>
    <t xml:space="preserve">Postgrado </t>
  </si>
  <si>
    <t>Técnico en Ingeniería con esp. en</t>
  </si>
  <si>
    <t xml:space="preserve">     Mecánica con esp. en Mecánica Industrial</t>
  </si>
  <si>
    <t xml:space="preserve">     Mecánica con esp. en Refrigeración y Aire Acondicionado</t>
  </si>
  <si>
    <t xml:space="preserve">Técnico en Ingeniería con esp. en </t>
  </si>
  <si>
    <t xml:space="preserve">     Ciencias con esp. en Administración Industrial</t>
  </si>
  <si>
    <t xml:space="preserve">     Dirección de Negocios con esp. en Estratrategia de Gerencial</t>
  </si>
  <si>
    <t xml:space="preserve">     Dirección de Negocios con esp. en Gerencia de Recursos Humanos</t>
  </si>
  <si>
    <t xml:space="preserve">     Dirección de Negocios con esp. en Mercadeo Estratégico</t>
  </si>
  <si>
    <t xml:space="preserve">     Gestión de Proyectos con esp. en Evaluación</t>
  </si>
  <si>
    <t xml:space="preserve">     Ingeniería Industrial con esp. en Administración </t>
  </si>
  <si>
    <t xml:space="preserve">     de Mantenimiento de Aeronaves con esp. en Motores y Fuselaje</t>
  </si>
  <si>
    <t xml:space="preserve">     Docencia Superior con esp. en Tecnología y Didáctica Educativa</t>
  </si>
  <si>
    <t xml:space="preserve">     Ciencias de la Ingeniería Mecánica</t>
  </si>
  <si>
    <t xml:space="preserve">     Sistemas Logísticos y Operaciones con esp. en Centros de Distribución</t>
  </si>
  <si>
    <t xml:space="preserve">     Sistemas Logísticos y Operaciones con esp. en Planeación de la Demanda</t>
  </si>
  <si>
    <t xml:space="preserve">     Tecnología Avanzada para la Industria</t>
  </si>
  <si>
    <t xml:space="preserve">     Programación y Análisis de Sistemas </t>
  </si>
  <si>
    <t xml:space="preserve">     Informática para la Gestión Empresarial </t>
  </si>
  <si>
    <t xml:space="preserve">MATRÍCULA TOTAL SEGÚN FACULTAD Y CARRERA/PROGRAMA: </t>
  </si>
  <si>
    <t>TOTAL</t>
  </si>
  <si>
    <t xml:space="preserve">            Maestría y Postgrado</t>
  </si>
  <si>
    <t xml:space="preserve">            Doctorado</t>
  </si>
  <si>
    <t xml:space="preserve">            Maestría</t>
  </si>
  <si>
    <t>Total de Postgrado</t>
  </si>
  <si>
    <t xml:space="preserve">            Especialista</t>
  </si>
  <si>
    <t xml:space="preserve">            Profesorado</t>
  </si>
  <si>
    <t>Total de Licenciatura</t>
  </si>
  <si>
    <t xml:space="preserve">            Licenciatura en Ingeniería </t>
  </si>
  <si>
    <t xml:space="preserve">            Licenciatura</t>
  </si>
  <si>
    <t xml:space="preserve">            Licenciatura en Tecnología </t>
  </si>
  <si>
    <t xml:space="preserve">            Técnico en Ingeniería</t>
  </si>
  <si>
    <t xml:space="preserve">            Técnico</t>
  </si>
  <si>
    <t>Total de Técnico</t>
  </si>
  <si>
    <t>Doctorado en</t>
  </si>
  <si>
    <t xml:space="preserve">      Ingeniería de Proyectos</t>
  </si>
  <si>
    <t xml:space="preserve">     Ciencias Básicas</t>
  </si>
  <si>
    <t xml:space="preserve">Maestría y Postgrado en </t>
  </si>
  <si>
    <t>Técnico en Ingeniería</t>
  </si>
  <si>
    <t xml:space="preserve">     de Mantenimiento de Aeronaves con esp. en Aviónica y Fuselaje</t>
  </si>
  <si>
    <t>Maestría y Postgrado en</t>
  </si>
  <si>
    <t xml:space="preserve">     en Alimentos</t>
  </si>
  <si>
    <t xml:space="preserve">            Diplomado</t>
  </si>
  <si>
    <t xml:space="preserve">            Curso de Postgrado</t>
  </si>
  <si>
    <t>Curso de Postgrado</t>
  </si>
  <si>
    <t>DEPARTAMENTO DE ESTADÍSTICA E INDICADORES</t>
  </si>
  <si>
    <t xml:space="preserve">     de Edificaciones</t>
  </si>
  <si>
    <t xml:space="preserve">     Ingeniería Eléctrica Industrial</t>
  </si>
  <si>
    <t xml:space="preserve">     Ingeniería Electrónica Digital</t>
  </si>
  <si>
    <t xml:space="preserve">     Mercadeo y Comercio Internacional (1)</t>
  </si>
  <si>
    <t xml:space="preserve">     con esp. en Mecánica Industrial</t>
  </si>
  <si>
    <t xml:space="preserve">     con esp. en Refrigeración y Aire Acondicionado</t>
  </si>
  <si>
    <t xml:space="preserve">     Sistemas Computacionales (1)</t>
  </si>
  <si>
    <t xml:space="preserve">     Sistemas de Información (1)</t>
  </si>
  <si>
    <t xml:space="preserve">     Desarrollo de Software (1)</t>
  </si>
  <si>
    <t xml:space="preserve">     Educación Media y Pre-Media en Ciencias y Tecnol. con esp. en (Área de Estudios)</t>
  </si>
  <si>
    <t xml:space="preserve">     Mediación con énfasis en Ciencias y Tecnología </t>
  </si>
  <si>
    <t>(1) Carrera en transición</t>
  </si>
  <si>
    <t xml:space="preserve"> AÑOS 1981-2023  (Continuación)</t>
  </si>
  <si>
    <t>Total de Doctorado</t>
  </si>
  <si>
    <t>Total de Maestría</t>
  </si>
  <si>
    <t>Maestría y Postgrado</t>
  </si>
  <si>
    <t xml:space="preserve">     Industrial y Mecánica</t>
  </si>
  <si>
    <t xml:space="preserve"> AÑOS 1981-2023  (Conclusión)</t>
  </si>
  <si>
    <t xml:space="preserve">     Ingeniería Matemática</t>
  </si>
  <si>
    <t xml:space="preserve">     Matemática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</si>
</sst>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\-#,##0\ "/>
  </numFmts>
  <fonts count="12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indexed="9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name val="Calibri"/>
      <family val="2"/>
      <scheme val="minor"/>
    </font>
    <font>
      <sz val="9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66003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25">
    <border>
      <left/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/>
      <right style="thin">
        <color theme="1" tint="4.9989318521683403E-2"/>
      </right>
      <top/>
      <bottom/>
      <diagonal/>
    </border>
    <border>
      <left style="thin">
        <color theme="1" tint="4.9989318521683403E-2"/>
      </left>
      <right style="thin">
        <color theme="1" tint="4.9989318521683403E-2"/>
      </right>
      <top/>
      <bottom/>
      <diagonal/>
    </border>
    <border>
      <left style="thin">
        <color theme="1" tint="4.9989318521683403E-2"/>
      </left>
      <right/>
      <top/>
      <bottom/>
      <diagonal/>
    </border>
    <border>
      <left/>
      <right/>
      <top style="thin">
        <color theme="1"/>
      </top>
      <bottom/>
      <diagonal/>
    </border>
    <border>
      <left/>
      <right/>
      <top style="hair">
        <color auto="1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 style="thin">
        <color theme="1" tint="4.9989318521683403E-2"/>
      </right>
      <top style="thin">
        <color theme="1" tint="4.9989318521683403E-2"/>
      </top>
      <bottom style="thin">
        <color theme="1" tint="4.9989318521683403E-2"/>
      </bottom>
      <diagonal/>
    </border>
    <border>
      <left style="thin">
        <color theme="1" tint="4.9989318521683403E-2"/>
      </left>
      <right style="thin">
        <color theme="1" tint="4.9989318521683403E-2"/>
      </right>
      <top style="thin">
        <color theme="1" tint="4.9989318521683403E-2"/>
      </top>
      <bottom style="thin">
        <color theme="1" tint="4.9989318521683403E-2"/>
      </bottom>
      <diagonal/>
    </border>
    <border>
      <left style="thin">
        <color theme="1" tint="4.9989318521683403E-2"/>
      </left>
      <right/>
      <top style="thin">
        <color theme="1" tint="4.9989318521683403E-2"/>
      </top>
      <bottom style="thin">
        <color theme="1" tint="4.9989318521683403E-2"/>
      </bottom>
      <diagonal/>
    </border>
    <border>
      <left/>
      <right/>
      <top/>
      <bottom style="thin">
        <color theme="1" tint="4.9989318521683403E-2"/>
      </bottom>
      <diagonal/>
    </border>
    <border>
      <left/>
      <right style="thin">
        <color theme="1" tint="4.9989318521683403E-2"/>
      </right>
      <top style="thin">
        <color theme="1" tint="4.9989318521683403E-2"/>
      </top>
      <bottom/>
      <diagonal/>
    </border>
    <border>
      <left style="thin">
        <color theme="1" tint="4.9989318521683403E-2"/>
      </left>
      <right style="thin">
        <color theme="1" tint="4.9989318521683403E-2"/>
      </right>
      <top style="thin">
        <color theme="1" tint="4.9989318521683403E-2"/>
      </top>
      <bottom/>
      <diagonal/>
    </border>
    <border>
      <left/>
      <right style="thin">
        <color theme="1" tint="4.9989318521683403E-2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 tint="4.9989318521683403E-2"/>
      </left>
      <right/>
      <top style="thin">
        <color theme="1" tint="4.9989318521683403E-2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theme="1" tint="4.9989318521683403E-2"/>
      </left>
      <right style="thin">
        <color theme="1" tint="4.9989318521683403E-2"/>
      </right>
      <top/>
      <bottom style="thin">
        <color theme="1"/>
      </bottom>
      <diagonal/>
    </border>
    <border>
      <left style="thin">
        <color theme="1" tint="4.9989318521683403E-2"/>
      </left>
      <right/>
      <top/>
      <bottom style="thin">
        <color theme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09">
    <xf numFmtId="0" fontId="0" fillId="0" borderId="0" xfId="0"/>
    <xf numFmtId="0" fontId="6" fillId="0" borderId="0" xfId="0" applyFont="1"/>
    <xf numFmtId="164" fontId="3" fillId="0" borderId="3" xfId="0" applyNumberFormat="1" applyFont="1" applyBorder="1"/>
    <xf numFmtId="164" fontId="7" fillId="0" borderId="4" xfId="0" applyNumberFormat="1" applyFont="1" applyBorder="1" applyAlignment="1">
      <alignment horizontal="center" vertical="center"/>
    </xf>
    <xf numFmtId="164" fontId="3" fillId="0" borderId="4" xfId="0" applyNumberFormat="1" applyFont="1" applyBorder="1"/>
    <xf numFmtId="164" fontId="7" fillId="0" borderId="4" xfId="0" applyNumberFormat="1" applyFont="1" applyBorder="1" applyAlignment="1">
      <alignment vertical="center"/>
    </xf>
    <xf numFmtId="164" fontId="9" fillId="0" borderId="4" xfId="0" applyNumberFormat="1" applyFont="1" applyBorder="1" applyAlignment="1">
      <alignment vertical="center"/>
    </xf>
    <xf numFmtId="164" fontId="3" fillId="0" borderId="0" xfId="0" applyNumberFormat="1" applyFont="1"/>
    <xf numFmtId="0" fontId="10" fillId="0" borderId="3" xfId="0" applyFont="1" applyBorder="1" applyAlignment="1">
      <alignment horizontal="center" vertical="center"/>
    </xf>
    <xf numFmtId="3" fontId="10" fillId="0" borderId="4" xfId="0" applyNumberFormat="1" applyFont="1" applyBorder="1" applyAlignment="1">
      <alignment horizontal="right" vertical="center"/>
    </xf>
    <xf numFmtId="0" fontId="10" fillId="0" borderId="0" xfId="0" applyFont="1" applyAlignment="1">
      <alignment vertical="center"/>
    </xf>
    <xf numFmtId="0" fontId="4" fillId="0" borderId="3" xfId="0" applyFont="1" applyBorder="1"/>
    <xf numFmtId="3" fontId="4" fillId="0" borderId="4" xfId="0" applyNumberFormat="1" applyFont="1" applyBorder="1" applyAlignment="1">
      <alignment horizontal="right" vertical="center"/>
    </xf>
    <xf numFmtId="0" fontId="7" fillId="0" borderId="0" xfId="0" applyFont="1"/>
    <xf numFmtId="0" fontId="6" fillId="0" borderId="3" xfId="0" applyFont="1" applyBorder="1"/>
    <xf numFmtId="3" fontId="6" fillId="0" borderId="5" xfId="0" applyNumberFormat="1" applyFont="1" applyBorder="1" applyAlignment="1">
      <alignment horizontal="right" vertical="center"/>
    </xf>
    <xf numFmtId="0" fontId="10" fillId="0" borderId="3" xfId="0" applyFont="1" applyBorder="1"/>
    <xf numFmtId="3" fontId="10" fillId="0" borderId="5" xfId="0" applyNumberFormat="1" applyFont="1" applyBorder="1" applyAlignment="1">
      <alignment horizontal="right" vertical="center"/>
    </xf>
    <xf numFmtId="3" fontId="4" fillId="0" borderId="5" xfId="0" applyNumberFormat="1" applyFont="1" applyBorder="1" applyAlignment="1">
      <alignment horizontal="right" vertical="center"/>
    </xf>
    <xf numFmtId="0" fontId="10" fillId="0" borderId="0" xfId="0" applyFont="1"/>
    <xf numFmtId="3" fontId="6" fillId="0" borderId="4" xfId="0" applyNumberFormat="1" applyFont="1" applyBorder="1" applyAlignment="1">
      <alignment horizontal="right" vertical="center"/>
    </xf>
    <xf numFmtId="3" fontId="1" fillId="0" borderId="5" xfId="0" applyNumberFormat="1" applyFont="1" applyBorder="1" applyAlignment="1">
      <alignment horizontal="right" vertical="center"/>
    </xf>
    <xf numFmtId="0" fontId="1" fillId="0" borderId="3" xfId="0" applyFont="1" applyBorder="1"/>
    <xf numFmtId="3" fontId="1" fillId="0" borderId="4" xfId="0" applyNumberFormat="1" applyFont="1" applyBorder="1" applyAlignment="1">
      <alignment horizontal="right" vertical="center"/>
    </xf>
    <xf numFmtId="3" fontId="6" fillId="0" borderId="4" xfId="0" applyNumberFormat="1" applyFont="1" applyBorder="1" applyAlignment="1">
      <alignment horizontal="right"/>
    </xf>
    <xf numFmtId="3" fontId="9" fillId="0" borderId="4" xfId="0" applyNumberFormat="1" applyFont="1" applyBorder="1" applyAlignment="1">
      <alignment horizontal="right" vertical="center"/>
    </xf>
    <xf numFmtId="0" fontId="2" fillId="3" borderId="3" xfId="0" applyFont="1" applyFill="1" applyBorder="1" applyAlignment="1">
      <alignment horizontal="left" vertical="center"/>
    </xf>
    <xf numFmtId="3" fontId="2" fillId="3" borderId="4" xfId="0" applyNumberFormat="1" applyFont="1" applyFill="1" applyBorder="1" applyAlignment="1">
      <alignment horizontal="right" vertical="center"/>
    </xf>
    <xf numFmtId="0" fontId="6" fillId="0" borderId="0" xfId="0" applyFont="1" applyAlignment="1">
      <alignment vertical="center"/>
    </xf>
    <xf numFmtId="3" fontId="10" fillId="0" borderId="4" xfId="0" applyNumberFormat="1" applyFont="1" applyBorder="1" applyAlignment="1">
      <alignment horizontal="right"/>
    </xf>
    <xf numFmtId="0" fontId="6" fillId="0" borderId="3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6" fillId="9" borderId="8" xfId="0" applyFont="1" applyFill="1" applyBorder="1"/>
    <xf numFmtId="0" fontId="6" fillId="0" borderId="7" xfId="0" applyFont="1" applyBorder="1"/>
    <xf numFmtId="0" fontId="10" fillId="0" borderId="4" xfId="0" applyFont="1" applyBorder="1" applyAlignment="1">
      <alignment horizontal="center" vertical="center"/>
    </xf>
    <xf numFmtId="0" fontId="6" fillId="0" borderId="4" xfId="0" applyFont="1" applyBorder="1"/>
    <xf numFmtId="0" fontId="10" fillId="0" borderId="4" xfId="0" applyFont="1" applyBorder="1" applyAlignment="1">
      <alignment vertical="center"/>
    </xf>
    <xf numFmtId="0" fontId="2" fillId="4" borderId="3" xfId="0" applyFont="1" applyFill="1" applyBorder="1" applyAlignment="1">
      <alignment horizontal="left" vertical="center"/>
    </xf>
    <xf numFmtId="3" fontId="2" fillId="4" borderId="4" xfId="0" applyNumberFormat="1" applyFont="1" applyFill="1" applyBorder="1" applyAlignment="1">
      <alignment horizontal="right" vertical="center"/>
    </xf>
    <xf numFmtId="0" fontId="6" fillId="0" borderId="3" xfId="0" applyFont="1" applyBorder="1" applyAlignment="1">
      <alignment horizontal="left"/>
    </xf>
    <xf numFmtId="0" fontId="10" fillId="0" borderId="3" xfId="0" applyFont="1" applyBorder="1" applyAlignment="1">
      <alignment horizontal="left"/>
    </xf>
    <xf numFmtId="0" fontId="6" fillId="9" borderId="0" xfId="0" applyFont="1" applyFill="1"/>
    <xf numFmtId="3" fontId="7" fillId="0" borderId="4" xfId="0" applyNumberFormat="1" applyFont="1" applyBorder="1" applyAlignment="1">
      <alignment horizontal="right"/>
    </xf>
    <xf numFmtId="0" fontId="10" fillId="5" borderId="3" xfId="0" applyFont="1" applyFill="1" applyBorder="1" applyAlignment="1">
      <alignment horizontal="left" vertical="center"/>
    </xf>
    <xf numFmtId="3" fontId="10" fillId="5" borderId="4" xfId="0" applyNumberFormat="1" applyFont="1" applyFill="1" applyBorder="1" applyAlignment="1">
      <alignment horizontal="right" vertical="center"/>
    </xf>
    <xf numFmtId="0" fontId="10" fillId="0" borderId="3" xfId="0" applyFont="1" applyBorder="1" applyAlignment="1">
      <alignment horizontal="left" vertical="center"/>
    </xf>
    <xf numFmtId="0" fontId="2" fillId="6" borderId="3" xfId="0" applyFont="1" applyFill="1" applyBorder="1" applyAlignment="1">
      <alignment horizontal="left" vertical="center"/>
    </xf>
    <xf numFmtId="3" fontId="2" fillId="6" borderId="4" xfId="0" applyNumberFormat="1" applyFont="1" applyFill="1" applyBorder="1" applyAlignment="1">
      <alignment horizontal="right" vertical="center"/>
    </xf>
    <xf numFmtId="0" fontId="6" fillId="0" borderId="3" xfId="0" applyFont="1" applyBorder="1" applyAlignment="1">
      <alignment horizontal="left" vertical="center"/>
    </xf>
    <xf numFmtId="0" fontId="6" fillId="9" borderId="7" xfId="0" applyFont="1" applyFill="1" applyBorder="1"/>
    <xf numFmtId="0" fontId="6" fillId="10" borderId="0" xfId="0" applyFont="1" applyFill="1"/>
    <xf numFmtId="0" fontId="10" fillId="0" borderId="7" xfId="0" applyFont="1" applyBorder="1"/>
    <xf numFmtId="0" fontId="2" fillId="7" borderId="3" xfId="0" applyFont="1" applyFill="1" applyBorder="1" applyAlignment="1">
      <alignment horizontal="left" vertical="center"/>
    </xf>
    <xf numFmtId="3" fontId="2" fillId="7" borderId="4" xfId="0" applyNumberFormat="1" applyFont="1" applyFill="1" applyBorder="1" applyAlignment="1">
      <alignment horizontal="right" vertical="center"/>
    </xf>
    <xf numFmtId="0" fontId="6" fillId="0" borderId="3" xfId="0" applyFont="1" applyBorder="1" applyAlignment="1">
      <alignment vertical="center" wrapText="1"/>
    </xf>
    <xf numFmtId="3" fontId="6" fillId="0" borderId="3" xfId="0" applyNumberFormat="1" applyFont="1" applyBorder="1" applyAlignment="1">
      <alignment horizontal="right"/>
    </xf>
    <xf numFmtId="0" fontId="10" fillId="0" borderId="1" xfId="0" applyFont="1" applyBorder="1"/>
    <xf numFmtId="3" fontId="10" fillId="0" borderId="2" xfId="0" applyNumberFormat="1" applyFont="1" applyBorder="1" applyAlignment="1">
      <alignment horizontal="right"/>
    </xf>
    <xf numFmtId="3" fontId="6" fillId="0" borderId="6" xfId="0" applyNumberFormat="1" applyFont="1" applyBorder="1" applyAlignment="1">
      <alignment horizontal="right"/>
    </xf>
    <xf numFmtId="0" fontId="5" fillId="0" borderId="0" xfId="0" applyFont="1" applyBorder="1" applyAlignment="1">
      <alignment horizontal="center"/>
    </xf>
    <xf numFmtId="0" fontId="6" fillId="0" borderId="0" xfId="0" applyFont="1" applyBorder="1"/>
    <xf numFmtId="3" fontId="7" fillId="0" borderId="0" xfId="0" applyNumberFormat="1" applyFont="1" applyBorder="1" applyAlignment="1">
      <alignment horizontal="center"/>
    </xf>
    <xf numFmtId="3" fontId="7" fillId="0" borderId="0" xfId="0" applyNumberFormat="1" applyFont="1" applyBorder="1"/>
    <xf numFmtId="164" fontId="7" fillId="0" borderId="5" xfId="0" applyNumberFormat="1" applyFont="1" applyBorder="1" applyAlignment="1">
      <alignment vertical="center"/>
    </xf>
    <xf numFmtId="3" fontId="2" fillId="3" borderId="5" xfId="0" applyNumberFormat="1" applyFont="1" applyFill="1" applyBorder="1" applyAlignment="1">
      <alignment horizontal="right" vertical="center"/>
    </xf>
    <xf numFmtId="3" fontId="10" fillId="0" borderId="5" xfId="0" applyNumberFormat="1" applyFont="1" applyBorder="1" applyAlignment="1">
      <alignment horizontal="right"/>
    </xf>
    <xf numFmtId="3" fontId="6" fillId="0" borderId="5" xfId="0" applyNumberFormat="1" applyFont="1" applyBorder="1" applyAlignment="1">
      <alignment horizontal="right"/>
    </xf>
    <xf numFmtId="0" fontId="10" fillId="0" borderId="5" xfId="0" applyFont="1" applyBorder="1" applyAlignment="1">
      <alignment vertical="center"/>
    </xf>
    <xf numFmtId="3" fontId="2" fillId="4" borderId="5" xfId="0" applyNumberFormat="1" applyFont="1" applyFill="1" applyBorder="1" applyAlignment="1">
      <alignment horizontal="right" vertical="center"/>
    </xf>
    <xf numFmtId="3" fontId="10" fillId="5" borderId="5" xfId="0" applyNumberFormat="1" applyFont="1" applyFill="1" applyBorder="1" applyAlignment="1">
      <alignment horizontal="right" vertical="center"/>
    </xf>
    <xf numFmtId="3" fontId="2" fillId="6" borderId="5" xfId="0" applyNumberFormat="1" applyFont="1" applyFill="1" applyBorder="1" applyAlignment="1">
      <alignment horizontal="right" vertical="center"/>
    </xf>
    <xf numFmtId="3" fontId="2" fillId="7" borderId="5" xfId="0" applyNumberFormat="1" applyFont="1" applyFill="1" applyBorder="1" applyAlignment="1">
      <alignment horizontal="right" vertical="center"/>
    </xf>
    <xf numFmtId="3" fontId="10" fillId="0" borderId="9" xfId="0" applyNumberFormat="1" applyFont="1" applyBorder="1" applyAlignment="1">
      <alignment horizontal="right"/>
    </xf>
    <xf numFmtId="3" fontId="6" fillId="0" borderId="10" xfId="0" applyNumberFormat="1" applyFont="1" applyBorder="1" applyAlignment="1">
      <alignment horizontal="right"/>
    </xf>
    <xf numFmtId="0" fontId="8" fillId="2" borderId="11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3" fontId="6" fillId="0" borderId="0" xfId="0" applyNumberFormat="1" applyFont="1" applyBorder="1" applyAlignment="1">
      <alignment horizontal="right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6" fillId="0" borderId="3" xfId="0" applyFont="1" applyFill="1" applyBorder="1"/>
    <xf numFmtId="0" fontId="11" fillId="0" borderId="6" xfId="0" applyFont="1" applyBorder="1"/>
    <xf numFmtId="0" fontId="5" fillId="0" borderId="14" xfId="0" applyFont="1" applyBorder="1" applyAlignment="1">
      <alignment horizontal="center"/>
    </xf>
    <xf numFmtId="3" fontId="7" fillId="0" borderId="14" xfId="0" applyNumberFormat="1" applyFont="1" applyBorder="1" applyAlignment="1">
      <alignment horizontal="center"/>
    </xf>
    <xf numFmtId="3" fontId="7" fillId="0" borderId="14" xfId="0" applyNumberFormat="1" applyFont="1" applyBorder="1"/>
    <xf numFmtId="0" fontId="6" fillId="0" borderId="15" xfId="0" applyFont="1" applyBorder="1" applyAlignment="1">
      <alignment horizontal="left"/>
    </xf>
    <xf numFmtId="3" fontId="6" fillId="0" borderId="16" xfId="0" applyNumberFormat="1" applyFont="1" applyBorder="1" applyAlignment="1">
      <alignment horizontal="right"/>
    </xf>
    <xf numFmtId="0" fontId="6" fillId="0" borderId="17" xfId="0" applyFont="1" applyBorder="1"/>
    <xf numFmtId="3" fontId="6" fillId="0" borderId="18" xfId="0" applyNumberFormat="1" applyFont="1" applyBorder="1" applyAlignment="1">
      <alignment horizontal="right"/>
    </xf>
    <xf numFmtId="3" fontId="6" fillId="0" borderId="19" xfId="0" applyNumberFormat="1" applyFont="1" applyBorder="1" applyAlignment="1">
      <alignment horizontal="right"/>
    </xf>
    <xf numFmtId="0" fontId="6" fillId="9" borderId="3" xfId="0" applyFont="1" applyFill="1" applyBorder="1"/>
    <xf numFmtId="0" fontId="10" fillId="9" borderId="3" xfId="0" applyFont="1" applyFill="1" applyBorder="1" applyAlignment="1">
      <alignment horizontal="left" vertical="center"/>
    </xf>
    <xf numFmtId="3" fontId="6" fillId="9" borderId="4" xfId="0" applyNumberFormat="1" applyFont="1" applyFill="1" applyBorder="1" applyAlignment="1">
      <alignment horizontal="right"/>
    </xf>
    <xf numFmtId="3" fontId="6" fillId="9" borderId="5" xfId="0" applyNumberFormat="1" applyFont="1" applyFill="1" applyBorder="1" applyAlignment="1">
      <alignment horizontal="right"/>
    </xf>
    <xf numFmtId="0" fontId="6" fillId="9" borderId="3" xfId="0" applyFont="1" applyFill="1" applyBorder="1" applyAlignment="1">
      <alignment horizontal="left"/>
    </xf>
    <xf numFmtId="0" fontId="6" fillId="0" borderId="3" xfId="0" applyFont="1" applyFill="1" applyBorder="1" applyAlignment="1">
      <alignment horizontal="left"/>
    </xf>
    <xf numFmtId="0" fontId="6" fillId="9" borderId="3" xfId="0" applyFont="1" applyFill="1" applyBorder="1" applyAlignment="1">
      <alignment horizontal="left" vertical="center"/>
    </xf>
    <xf numFmtId="0" fontId="10" fillId="9" borderId="3" xfId="0" applyFont="1" applyFill="1" applyBorder="1"/>
    <xf numFmtId="0" fontId="5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6" fillId="9" borderId="21" xfId="0" applyFont="1" applyFill="1" applyBorder="1"/>
    <xf numFmtId="0" fontId="11" fillId="0" borderId="0" xfId="0" applyFont="1" applyBorder="1"/>
    <xf numFmtId="0" fontId="8" fillId="2" borderId="13" xfId="0" applyFont="1" applyFill="1" applyBorder="1" applyAlignment="1">
      <alignment horizontal="center" vertical="center"/>
    </xf>
    <xf numFmtId="3" fontId="6" fillId="0" borderId="22" xfId="0" applyNumberFormat="1" applyFont="1" applyBorder="1" applyAlignment="1">
      <alignment horizontal="right"/>
    </xf>
    <xf numFmtId="3" fontId="6" fillId="0" borderId="23" xfId="0" applyNumberFormat="1" applyFont="1" applyBorder="1" applyAlignment="1">
      <alignment horizontal="right"/>
    </xf>
    <xf numFmtId="0" fontId="2" fillId="8" borderId="21" xfId="0" applyFont="1" applyFill="1" applyBorder="1" applyAlignment="1">
      <alignment horizontal="left" vertical="center"/>
    </xf>
    <xf numFmtId="3" fontId="2" fillId="8" borderId="20" xfId="0" applyNumberFormat="1" applyFont="1" applyFill="1" applyBorder="1" applyAlignment="1">
      <alignment horizontal="right" vertical="center"/>
    </xf>
    <xf numFmtId="3" fontId="2" fillId="8" borderId="24" xfId="0" applyNumberFormat="1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AFF9DA-F8FC-4C23-BD1C-8D706C84C6FA}">
  <dimension ref="A1:IW298"/>
  <sheetViews>
    <sheetView showZeros="0" tabSelected="1" defaultGridColor="0" view="pageBreakPreview" colorId="23" zoomScaleNormal="100" zoomScaleSheetLayoutView="100" workbookViewId="0">
      <pane xSplit="1" ySplit="8" topLeftCell="U9" activePane="bottomRight" state="frozen"/>
      <selection pane="topRight" activeCell="B1" sqref="B1"/>
      <selection pane="bottomLeft" activeCell="A5" sqref="A5"/>
      <selection pane="bottomRight" activeCell="A8" sqref="A8:AR8"/>
    </sheetView>
  </sheetViews>
  <sheetFormatPr baseColWidth="10" defaultColWidth="11.5703125" defaultRowHeight="15.95" customHeight="1" x14ac:dyDescent="0.25"/>
  <cols>
    <col min="1" max="1" width="76.140625" style="1" customWidth="1"/>
    <col min="2" max="24" width="8.28515625" style="1" customWidth="1"/>
    <col min="25" max="44" width="7.28515625" style="60" customWidth="1"/>
    <col min="45" max="16384" width="11.5703125" style="1"/>
  </cols>
  <sheetData>
    <row r="1" spans="1:44" ht="17.25" customHeight="1" x14ac:dyDescent="0.25">
      <c r="A1" s="79" t="s">
        <v>0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79"/>
      <c r="AG1" s="79"/>
      <c r="AH1" s="79"/>
      <c r="AI1" s="79"/>
      <c r="AJ1" s="79"/>
      <c r="AK1" s="79"/>
      <c r="AL1" s="79"/>
      <c r="AM1" s="79"/>
      <c r="AN1" s="79"/>
      <c r="AO1" s="79"/>
      <c r="AP1" s="79"/>
      <c r="AQ1" s="79"/>
      <c r="AR1" s="79"/>
    </row>
    <row r="2" spans="1:44" ht="17.25" customHeight="1" x14ac:dyDescent="0.25">
      <c r="A2" s="79" t="s">
        <v>1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  <c r="AG2" s="79"/>
      <c r="AH2" s="79"/>
      <c r="AI2" s="79"/>
      <c r="AJ2" s="79"/>
      <c r="AK2" s="79"/>
      <c r="AL2" s="79"/>
      <c r="AM2" s="79"/>
      <c r="AN2" s="79"/>
      <c r="AO2" s="79"/>
      <c r="AP2" s="79"/>
      <c r="AQ2" s="79"/>
      <c r="AR2" s="79"/>
    </row>
    <row r="3" spans="1:44" ht="17.25" customHeight="1" x14ac:dyDescent="0.25">
      <c r="A3" s="99" t="s">
        <v>206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99"/>
      <c r="AA3" s="99"/>
      <c r="AB3" s="99"/>
      <c r="AC3" s="99"/>
      <c r="AD3" s="99"/>
      <c r="AE3" s="99"/>
      <c r="AF3" s="99"/>
      <c r="AG3" s="99"/>
      <c r="AH3" s="99"/>
      <c r="AI3" s="99"/>
      <c r="AJ3" s="99"/>
      <c r="AK3" s="99"/>
      <c r="AL3" s="99"/>
      <c r="AM3" s="99"/>
      <c r="AN3" s="99"/>
      <c r="AO3" s="99"/>
      <c r="AP3" s="99"/>
      <c r="AQ3" s="99"/>
      <c r="AR3" s="99"/>
    </row>
    <row r="4" spans="1:44" ht="5.25" customHeight="1" x14ac:dyDescent="0.25">
      <c r="A4" s="100"/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59"/>
      <c r="AL4" s="59"/>
      <c r="AM4" s="59"/>
      <c r="AN4" s="59"/>
      <c r="AO4" s="59"/>
      <c r="AP4" s="59"/>
    </row>
    <row r="5" spans="1:44" ht="17.25" customHeight="1" x14ac:dyDescent="0.25">
      <c r="A5" s="79" t="s">
        <v>180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  <c r="AA5" s="79"/>
      <c r="AB5" s="79"/>
      <c r="AC5" s="79"/>
      <c r="AD5" s="79"/>
      <c r="AE5" s="79"/>
      <c r="AF5" s="79"/>
      <c r="AG5" s="79"/>
      <c r="AH5" s="79"/>
      <c r="AI5" s="79"/>
      <c r="AJ5" s="79"/>
      <c r="AK5" s="79"/>
      <c r="AL5" s="79"/>
      <c r="AM5" s="79"/>
      <c r="AN5" s="79"/>
      <c r="AO5" s="79"/>
      <c r="AP5" s="79"/>
      <c r="AQ5" s="79"/>
      <c r="AR5" s="79"/>
    </row>
    <row r="6" spans="1:44" ht="17.25" customHeight="1" x14ac:dyDescent="0.25">
      <c r="A6" s="79" t="s">
        <v>141</v>
      </c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  <c r="AH6" s="79"/>
      <c r="AI6" s="79"/>
      <c r="AJ6" s="79"/>
      <c r="AK6" s="79"/>
      <c r="AL6" s="79"/>
      <c r="AM6" s="79"/>
      <c r="AN6" s="79"/>
      <c r="AO6" s="79"/>
      <c r="AP6" s="79"/>
      <c r="AQ6" s="79"/>
      <c r="AR6" s="79"/>
    </row>
    <row r="7" spans="1:44" ht="9.75" customHeight="1" x14ac:dyDescent="0.25">
      <c r="A7" s="59"/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  <c r="Z7" s="61"/>
      <c r="AA7" s="61"/>
      <c r="AB7" s="61"/>
      <c r="AC7" s="61"/>
      <c r="AD7" s="61"/>
      <c r="AE7" s="61"/>
      <c r="AF7" s="61"/>
      <c r="AG7" s="61"/>
      <c r="AH7" s="61"/>
      <c r="AI7" s="61"/>
      <c r="AJ7" s="61"/>
      <c r="AK7" s="61"/>
      <c r="AL7" s="61"/>
      <c r="AM7" s="61"/>
      <c r="AN7" s="61"/>
      <c r="AO7" s="61"/>
      <c r="AP7" s="61"/>
      <c r="AQ7" s="62"/>
      <c r="AR7" s="62"/>
    </row>
    <row r="8" spans="1:44" ht="15.95" customHeight="1" x14ac:dyDescent="0.25">
      <c r="A8" s="74" t="s">
        <v>155</v>
      </c>
      <c r="B8" s="75">
        <v>1981</v>
      </c>
      <c r="C8" s="75">
        <v>1982</v>
      </c>
      <c r="D8" s="75">
        <v>1983</v>
      </c>
      <c r="E8" s="75">
        <v>1984</v>
      </c>
      <c r="F8" s="75">
        <v>1985</v>
      </c>
      <c r="G8" s="75">
        <v>1986</v>
      </c>
      <c r="H8" s="75">
        <v>1987</v>
      </c>
      <c r="I8" s="75">
        <v>1988</v>
      </c>
      <c r="J8" s="75">
        <v>1989</v>
      </c>
      <c r="K8" s="75">
        <v>1990</v>
      </c>
      <c r="L8" s="75">
        <v>1991</v>
      </c>
      <c r="M8" s="75">
        <v>1992</v>
      </c>
      <c r="N8" s="75">
        <v>1993</v>
      </c>
      <c r="O8" s="75">
        <v>1994</v>
      </c>
      <c r="P8" s="75">
        <v>1995</v>
      </c>
      <c r="Q8" s="75">
        <v>1996</v>
      </c>
      <c r="R8" s="75">
        <v>1997</v>
      </c>
      <c r="S8" s="75">
        <v>1998</v>
      </c>
      <c r="T8" s="75">
        <v>1999</v>
      </c>
      <c r="U8" s="75">
        <v>2000</v>
      </c>
      <c r="V8" s="75">
        <v>2001</v>
      </c>
      <c r="W8" s="75">
        <v>2002</v>
      </c>
      <c r="X8" s="75">
        <v>2003</v>
      </c>
      <c r="Y8" s="75">
        <v>2004</v>
      </c>
      <c r="Z8" s="75">
        <v>2005</v>
      </c>
      <c r="AA8" s="75">
        <v>2006</v>
      </c>
      <c r="AB8" s="75">
        <v>2007</v>
      </c>
      <c r="AC8" s="76">
        <v>2008</v>
      </c>
      <c r="AD8" s="76">
        <v>2009</v>
      </c>
      <c r="AE8" s="76">
        <v>2010</v>
      </c>
      <c r="AF8" s="76">
        <v>2011</v>
      </c>
      <c r="AG8" s="76">
        <v>2012</v>
      </c>
      <c r="AH8" s="76">
        <v>2013</v>
      </c>
      <c r="AI8" s="76">
        <v>2014</v>
      </c>
      <c r="AJ8" s="76">
        <v>2015</v>
      </c>
      <c r="AK8" s="76">
        <v>2016</v>
      </c>
      <c r="AL8" s="76">
        <v>2017</v>
      </c>
      <c r="AM8" s="76">
        <v>2018</v>
      </c>
      <c r="AN8" s="76">
        <v>2019</v>
      </c>
      <c r="AO8" s="76">
        <v>2020</v>
      </c>
      <c r="AP8" s="76">
        <v>2021</v>
      </c>
      <c r="AQ8" s="76">
        <v>2022</v>
      </c>
      <c r="AR8" s="77">
        <v>2023</v>
      </c>
    </row>
    <row r="9" spans="1:44" s="7" customFormat="1" ht="10.5" customHeight="1" x14ac:dyDescent="0.25">
      <c r="A9" s="2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4"/>
      <c r="O9" s="5"/>
      <c r="P9" s="5"/>
      <c r="Q9" s="5"/>
      <c r="R9" s="5"/>
      <c r="S9" s="5"/>
      <c r="T9" s="5"/>
      <c r="U9" s="5"/>
      <c r="V9" s="5"/>
      <c r="W9" s="5"/>
      <c r="X9" s="5"/>
      <c r="Y9" s="6"/>
      <c r="Z9" s="5"/>
      <c r="AA9" s="6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63"/>
    </row>
    <row r="10" spans="1:44" s="10" customFormat="1" ht="16.5" customHeight="1" x14ac:dyDescent="0.2">
      <c r="A10" s="8" t="s">
        <v>181</v>
      </c>
      <c r="B10" s="9">
        <f>+B11+B13+B16+B22+B26</f>
        <v>5735</v>
      </c>
      <c r="C10" s="9">
        <f t="shared" ref="C10:AR10" si="0">+C11+C13+C16+C22+C26</f>
        <v>7760</v>
      </c>
      <c r="D10" s="9">
        <f t="shared" si="0"/>
        <v>6960</v>
      </c>
      <c r="E10" s="9">
        <f t="shared" si="0"/>
        <v>6377</v>
      </c>
      <c r="F10" s="9">
        <f t="shared" si="0"/>
        <v>7565</v>
      </c>
      <c r="G10" s="9">
        <f t="shared" si="0"/>
        <v>8333</v>
      </c>
      <c r="H10" s="9">
        <f t="shared" si="0"/>
        <v>7811</v>
      </c>
      <c r="I10" s="9">
        <f t="shared" si="0"/>
        <v>9643</v>
      </c>
      <c r="J10" s="9">
        <f t="shared" si="0"/>
        <v>7063</v>
      </c>
      <c r="K10" s="9">
        <f t="shared" si="0"/>
        <v>8522</v>
      </c>
      <c r="L10" s="9">
        <f t="shared" si="0"/>
        <v>9881</v>
      </c>
      <c r="M10" s="9">
        <f t="shared" si="0"/>
        <v>9962</v>
      </c>
      <c r="N10" s="9">
        <f t="shared" si="0"/>
        <v>11000</v>
      </c>
      <c r="O10" s="9">
        <f t="shared" si="0"/>
        <v>11181</v>
      </c>
      <c r="P10" s="9">
        <f t="shared" si="0"/>
        <v>12171</v>
      </c>
      <c r="Q10" s="9">
        <f t="shared" si="0"/>
        <v>13076</v>
      </c>
      <c r="R10" s="9">
        <f t="shared" si="0"/>
        <v>13882</v>
      </c>
      <c r="S10" s="9">
        <f t="shared" si="0"/>
        <v>14990</v>
      </c>
      <c r="T10" s="9">
        <f t="shared" si="0"/>
        <v>15219</v>
      </c>
      <c r="U10" s="9">
        <f t="shared" si="0"/>
        <v>15735</v>
      </c>
      <c r="V10" s="9">
        <f t="shared" si="0"/>
        <v>16102</v>
      </c>
      <c r="W10" s="9">
        <f t="shared" si="0"/>
        <v>16126</v>
      </c>
      <c r="X10" s="9">
        <f t="shared" si="0"/>
        <v>16283</v>
      </c>
      <c r="Y10" s="9">
        <f t="shared" si="0"/>
        <v>14950</v>
      </c>
      <c r="Z10" s="9">
        <f t="shared" si="0"/>
        <v>14008</v>
      </c>
      <c r="AA10" s="9">
        <f t="shared" si="0"/>
        <v>14184</v>
      </c>
      <c r="AB10" s="9">
        <f t="shared" si="0"/>
        <v>14707</v>
      </c>
      <c r="AC10" s="9">
        <f t="shared" si="0"/>
        <v>15834</v>
      </c>
      <c r="AD10" s="9">
        <f t="shared" si="0"/>
        <v>16166</v>
      </c>
      <c r="AE10" s="9">
        <f>+AE11+AE13+AE16+AE22+AE26</f>
        <v>17003</v>
      </c>
      <c r="AF10" s="9">
        <f t="shared" si="0"/>
        <v>17666</v>
      </c>
      <c r="AG10" s="9">
        <f t="shared" si="0"/>
        <v>18502</v>
      </c>
      <c r="AH10" s="9">
        <f t="shared" si="0"/>
        <v>19580</v>
      </c>
      <c r="AI10" s="9">
        <f t="shared" si="0"/>
        <v>20507</v>
      </c>
      <c r="AJ10" s="9">
        <f t="shared" si="0"/>
        <v>21470</v>
      </c>
      <c r="AK10" s="9">
        <f t="shared" si="0"/>
        <v>22273</v>
      </c>
      <c r="AL10" s="9">
        <f t="shared" si="0"/>
        <v>23594</v>
      </c>
      <c r="AM10" s="9">
        <f t="shared" si="0"/>
        <v>24681</v>
      </c>
      <c r="AN10" s="9">
        <f t="shared" si="0"/>
        <v>25143</v>
      </c>
      <c r="AO10" s="9">
        <f t="shared" si="0"/>
        <v>24204</v>
      </c>
      <c r="AP10" s="9">
        <f t="shared" si="0"/>
        <v>27210</v>
      </c>
      <c r="AQ10" s="9">
        <f t="shared" si="0"/>
        <v>26697</v>
      </c>
      <c r="AR10" s="17">
        <f t="shared" si="0"/>
        <v>25763</v>
      </c>
    </row>
    <row r="11" spans="1:44" s="13" customFormat="1" ht="18.75" customHeight="1" x14ac:dyDescent="0.25">
      <c r="A11" s="11" t="s">
        <v>220</v>
      </c>
      <c r="B11" s="12">
        <f>+B12</f>
        <v>0</v>
      </c>
      <c r="C11" s="12">
        <f t="shared" ref="C11:AR11" si="1">+C12</f>
        <v>0</v>
      </c>
      <c r="D11" s="12">
        <f t="shared" si="1"/>
        <v>0</v>
      </c>
      <c r="E11" s="12">
        <f t="shared" si="1"/>
        <v>0</v>
      </c>
      <c r="F11" s="12">
        <f t="shared" si="1"/>
        <v>0</v>
      </c>
      <c r="G11" s="12">
        <f t="shared" si="1"/>
        <v>0</v>
      </c>
      <c r="H11" s="12">
        <f t="shared" si="1"/>
        <v>0</v>
      </c>
      <c r="I11" s="12">
        <f t="shared" si="1"/>
        <v>0</v>
      </c>
      <c r="J11" s="12">
        <f t="shared" si="1"/>
        <v>0</v>
      </c>
      <c r="K11" s="12">
        <f t="shared" si="1"/>
        <v>0</v>
      </c>
      <c r="L11" s="12">
        <f t="shared" si="1"/>
        <v>0</v>
      </c>
      <c r="M11" s="12">
        <f t="shared" si="1"/>
        <v>0</v>
      </c>
      <c r="N11" s="12">
        <f t="shared" si="1"/>
        <v>0</v>
      </c>
      <c r="O11" s="12">
        <f t="shared" si="1"/>
        <v>0</v>
      </c>
      <c r="P11" s="12">
        <f t="shared" si="1"/>
        <v>0</v>
      </c>
      <c r="Q11" s="12">
        <f t="shared" si="1"/>
        <v>0</v>
      </c>
      <c r="R11" s="12">
        <f t="shared" si="1"/>
        <v>0</v>
      </c>
      <c r="S11" s="12">
        <f t="shared" si="1"/>
        <v>0</v>
      </c>
      <c r="T11" s="12">
        <f t="shared" si="1"/>
        <v>0</v>
      </c>
      <c r="U11" s="12">
        <f t="shared" si="1"/>
        <v>0</v>
      </c>
      <c r="V11" s="12">
        <f t="shared" si="1"/>
        <v>0</v>
      </c>
      <c r="W11" s="12">
        <f t="shared" si="1"/>
        <v>0</v>
      </c>
      <c r="X11" s="12">
        <f t="shared" si="1"/>
        <v>10</v>
      </c>
      <c r="Y11" s="12">
        <f t="shared" si="1"/>
        <v>0</v>
      </c>
      <c r="Z11" s="12">
        <f t="shared" si="1"/>
        <v>0</v>
      </c>
      <c r="AA11" s="12">
        <f t="shared" si="1"/>
        <v>0</v>
      </c>
      <c r="AB11" s="12">
        <f t="shared" si="1"/>
        <v>20</v>
      </c>
      <c r="AC11" s="12">
        <f t="shared" si="1"/>
        <v>17</v>
      </c>
      <c r="AD11" s="12">
        <f t="shared" si="1"/>
        <v>0</v>
      </c>
      <c r="AE11" s="12">
        <f t="shared" si="1"/>
        <v>27</v>
      </c>
      <c r="AF11" s="12">
        <f t="shared" si="1"/>
        <v>0</v>
      </c>
      <c r="AG11" s="12">
        <f t="shared" si="1"/>
        <v>2</v>
      </c>
      <c r="AH11" s="12">
        <f t="shared" si="1"/>
        <v>0</v>
      </c>
      <c r="AI11" s="12">
        <f t="shared" si="1"/>
        <v>0</v>
      </c>
      <c r="AJ11" s="12">
        <f t="shared" si="1"/>
        <v>1</v>
      </c>
      <c r="AK11" s="12">
        <f t="shared" si="1"/>
        <v>9</v>
      </c>
      <c r="AL11" s="12">
        <f t="shared" si="1"/>
        <v>10</v>
      </c>
      <c r="AM11" s="12">
        <f t="shared" si="1"/>
        <v>0</v>
      </c>
      <c r="AN11" s="12">
        <f t="shared" si="1"/>
        <v>3</v>
      </c>
      <c r="AO11" s="12">
        <f t="shared" si="1"/>
        <v>0</v>
      </c>
      <c r="AP11" s="12">
        <f t="shared" si="1"/>
        <v>14</v>
      </c>
      <c r="AQ11" s="12">
        <f t="shared" si="1"/>
        <v>0</v>
      </c>
      <c r="AR11" s="18">
        <f t="shared" si="1"/>
        <v>20</v>
      </c>
    </row>
    <row r="12" spans="1:44" ht="18.75" customHeight="1" x14ac:dyDescent="0.25">
      <c r="A12" s="14" t="s">
        <v>183</v>
      </c>
      <c r="B12" s="20">
        <f>+B32+B129+B177+B227+B273</f>
        <v>0</v>
      </c>
      <c r="C12" s="20">
        <f>+C32+C129+C177+C227+C273</f>
        <v>0</v>
      </c>
      <c r="D12" s="20">
        <f>+D32+D129+D177+D227+D273</f>
        <v>0</v>
      </c>
      <c r="E12" s="20">
        <f>+E32+E129+E177+E227+E273</f>
        <v>0</v>
      </c>
      <c r="F12" s="20">
        <f>+F32+F129+F177+F227+F273</f>
        <v>0</v>
      </c>
      <c r="G12" s="20">
        <f>+G32+G129+G177+G227+G273</f>
        <v>0</v>
      </c>
      <c r="H12" s="20">
        <f>+H32+H129+H177+H227+H273</f>
        <v>0</v>
      </c>
      <c r="I12" s="20">
        <f>+I32+I129+I177+I227+I273</f>
        <v>0</v>
      </c>
      <c r="J12" s="20">
        <f>+J32+J129+J177+J227+J273</f>
        <v>0</v>
      </c>
      <c r="K12" s="20">
        <f>+K32+K129+K177+K227+K273</f>
        <v>0</v>
      </c>
      <c r="L12" s="20">
        <f>+L32+L129+L177+L227+L273</f>
        <v>0</v>
      </c>
      <c r="M12" s="20">
        <f>+M32+M129+M177+M227+M273</f>
        <v>0</v>
      </c>
      <c r="N12" s="20">
        <f>+N32+N129+N177+N227+N273</f>
        <v>0</v>
      </c>
      <c r="O12" s="20">
        <f>+O32+O129+O177+O227+O273</f>
        <v>0</v>
      </c>
      <c r="P12" s="20">
        <f>+P32+P129+P177+P227+P273</f>
        <v>0</v>
      </c>
      <c r="Q12" s="20">
        <f>+Q32+Q129+Q177+Q227+Q273</f>
        <v>0</v>
      </c>
      <c r="R12" s="20">
        <f>+R32+R129+R177+R227+R273</f>
        <v>0</v>
      </c>
      <c r="S12" s="20">
        <f>+S32+S129+S177+S227+S273</f>
        <v>0</v>
      </c>
      <c r="T12" s="20">
        <f>+T32+T129+T177+T227+T273</f>
        <v>0</v>
      </c>
      <c r="U12" s="20">
        <f>+U32+U129+U177+U227+U273</f>
        <v>0</v>
      </c>
      <c r="V12" s="20">
        <f>+V32+V129+V177+V227+V273</f>
        <v>0</v>
      </c>
      <c r="W12" s="20">
        <f>+W32+W129+W177+W227+W273</f>
        <v>0</v>
      </c>
      <c r="X12" s="20">
        <f>+X32+X129+X177+X227+X273</f>
        <v>10</v>
      </c>
      <c r="Y12" s="20">
        <f>+Y32+Y129+Y177+Y227+Y273</f>
        <v>0</v>
      </c>
      <c r="Z12" s="20">
        <f>+Z32+Z129+Z177+Z227+Z273</f>
        <v>0</v>
      </c>
      <c r="AA12" s="20">
        <f>+AA32+AA129+AA177+AA227+AA273</f>
        <v>0</v>
      </c>
      <c r="AB12" s="20">
        <f>+AB32+AB129+AB177+AB227+AB273</f>
        <v>20</v>
      </c>
      <c r="AC12" s="20">
        <f>+AC32+AC129+AC177+AC227+AC273</f>
        <v>17</v>
      </c>
      <c r="AD12" s="20">
        <f>+AD32+AD129+AD177+AD227+AD273</f>
        <v>0</v>
      </c>
      <c r="AE12" s="20">
        <f>+AE32+AE129+AE177+AE227+AE273</f>
        <v>27</v>
      </c>
      <c r="AF12" s="20">
        <f>+AF32+AF129+AF177+AF227+AF273</f>
        <v>0</v>
      </c>
      <c r="AG12" s="20">
        <f>+AG32+AG129+AG177+AG227+AG273</f>
        <v>2</v>
      </c>
      <c r="AH12" s="20">
        <f>+AH32+AH129+AH177+AH227+AH273</f>
        <v>0</v>
      </c>
      <c r="AI12" s="20">
        <f>+AI32+AI129+AI177+AI227+AI273</f>
        <v>0</v>
      </c>
      <c r="AJ12" s="20">
        <f>+AJ32+AJ129+AJ177+AJ227+AJ273</f>
        <v>1</v>
      </c>
      <c r="AK12" s="20">
        <f>+AK32+AK129+AK177+AK227+AK273</f>
        <v>9</v>
      </c>
      <c r="AL12" s="20">
        <f>+AL32+AL129+AL177+AL227+AL273</f>
        <v>10</v>
      </c>
      <c r="AM12" s="20">
        <f>+AM32+AM129+AM177+AM227+AM273</f>
        <v>0</v>
      </c>
      <c r="AN12" s="20">
        <f>+AN32+AN129+AN177+AN227+AN273</f>
        <v>3</v>
      </c>
      <c r="AO12" s="20">
        <f>+AO32+AO129+AO177+AO227+AO273</f>
        <v>0</v>
      </c>
      <c r="AP12" s="20">
        <f>+AP32+AP129+AP177+AP227+AP273</f>
        <v>14</v>
      </c>
      <c r="AQ12" s="20">
        <f>+AQ32+AQ129+AQ177+AQ227+AQ273</f>
        <v>0</v>
      </c>
      <c r="AR12" s="15">
        <f>+AR32+AR129+AR177+AR227+AR273</f>
        <v>20</v>
      </c>
    </row>
    <row r="13" spans="1:44" s="19" customFormat="1" ht="18.75" customHeight="1" x14ac:dyDescent="0.25">
      <c r="A13" s="16" t="s">
        <v>221</v>
      </c>
      <c r="B13" s="9">
        <f>SUM(B14:B15)</f>
        <v>0</v>
      </c>
      <c r="C13" s="9">
        <f t="shared" ref="C13:AB13" si="2">SUM(C14:C15)</f>
        <v>0</v>
      </c>
      <c r="D13" s="9">
        <f t="shared" si="2"/>
        <v>0</v>
      </c>
      <c r="E13" s="9">
        <f t="shared" si="2"/>
        <v>0</v>
      </c>
      <c r="F13" s="9">
        <f t="shared" si="2"/>
        <v>1</v>
      </c>
      <c r="G13" s="9">
        <f t="shared" si="2"/>
        <v>30</v>
      </c>
      <c r="H13" s="9">
        <f t="shared" si="2"/>
        <v>19</v>
      </c>
      <c r="I13" s="9">
        <f t="shared" si="2"/>
        <v>38</v>
      </c>
      <c r="J13" s="9">
        <f t="shared" si="2"/>
        <v>79</v>
      </c>
      <c r="K13" s="9">
        <f t="shared" si="2"/>
        <v>46</v>
      </c>
      <c r="L13" s="9">
        <f t="shared" si="2"/>
        <v>59</v>
      </c>
      <c r="M13" s="9">
        <f t="shared" si="2"/>
        <v>81</v>
      </c>
      <c r="N13" s="9">
        <f t="shared" si="2"/>
        <v>125</v>
      </c>
      <c r="O13" s="9">
        <f t="shared" si="2"/>
        <v>97</v>
      </c>
      <c r="P13" s="9">
        <f t="shared" si="2"/>
        <v>103</v>
      </c>
      <c r="Q13" s="9">
        <f t="shared" si="2"/>
        <v>216</v>
      </c>
      <c r="R13" s="9">
        <f t="shared" si="2"/>
        <v>163</v>
      </c>
      <c r="S13" s="9">
        <f t="shared" si="2"/>
        <v>160</v>
      </c>
      <c r="T13" s="9">
        <f t="shared" si="2"/>
        <v>234</v>
      </c>
      <c r="U13" s="9">
        <f t="shared" si="2"/>
        <v>298</v>
      </c>
      <c r="V13" s="9">
        <f t="shared" si="2"/>
        <v>237</v>
      </c>
      <c r="W13" s="9">
        <f t="shared" si="2"/>
        <v>328</v>
      </c>
      <c r="X13" s="9">
        <f t="shared" si="2"/>
        <v>186</v>
      </c>
      <c r="Y13" s="9">
        <f t="shared" si="2"/>
        <v>191</v>
      </c>
      <c r="Z13" s="9">
        <f t="shared" si="2"/>
        <v>197</v>
      </c>
      <c r="AA13" s="9">
        <f t="shared" si="2"/>
        <v>379</v>
      </c>
      <c r="AB13" s="9">
        <f t="shared" si="2"/>
        <v>361</v>
      </c>
      <c r="AC13" s="12">
        <f t="shared" ref="AC13" si="3">SUM(AC14:AC15)</f>
        <v>318</v>
      </c>
      <c r="AD13" s="9">
        <f t="shared" ref="AD13" si="4">SUM(AD14:AD15)</f>
        <v>413</v>
      </c>
      <c r="AE13" s="12">
        <f t="shared" ref="AE13" si="5">SUM(AE14:AE15)</f>
        <v>440</v>
      </c>
      <c r="AF13" s="9">
        <f t="shared" ref="AF13" si="6">SUM(AF14:AF15)</f>
        <v>533</v>
      </c>
      <c r="AG13" s="9">
        <f t="shared" ref="AG13" si="7">SUM(AG14:AG15)</f>
        <v>619</v>
      </c>
      <c r="AH13" s="9">
        <f t="shared" ref="AH13" si="8">SUM(AH14:AH15)</f>
        <v>698</v>
      </c>
      <c r="AI13" s="9">
        <f t="shared" ref="AI13" si="9">SUM(AI14:AI15)</f>
        <v>736</v>
      </c>
      <c r="AJ13" s="9">
        <f t="shared" ref="AJ13" si="10">SUM(AJ14:AJ15)</f>
        <v>871</v>
      </c>
      <c r="AK13" s="9">
        <f t="shared" ref="AK13" si="11">SUM(AK14:AK15)</f>
        <v>842</v>
      </c>
      <c r="AL13" s="9">
        <f t="shared" ref="AL13" si="12">SUM(AL14:AL15)</f>
        <v>966</v>
      </c>
      <c r="AM13" s="9">
        <f t="shared" ref="AM13" si="13">SUM(AM14:AM15)</f>
        <v>994</v>
      </c>
      <c r="AN13" s="9">
        <f t="shared" ref="AN13" si="14">SUM(AN14:AN15)</f>
        <v>965</v>
      </c>
      <c r="AO13" s="9">
        <f t="shared" ref="AO13" si="15">SUM(AO14:AO15)</f>
        <v>670</v>
      </c>
      <c r="AP13" s="9">
        <f t="shared" ref="AP13" si="16">SUM(AP14:AP15)</f>
        <v>870</v>
      </c>
      <c r="AQ13" s="9">
        <f t="shared" ref="AQ13" si="17">SUM(AQ14:AQ15)</f>
        <v>1072</v>
      </c>
      <c r="AR13" s="17">
        <f t="shared" ref="AR13" si="18">SUM(AR14:AR15)</f>
        <v>1175</v>
      </c>
    </row>
    <row r="14" spans="1:44" ht="18.75" customHeight="1" x14ac:dyDescent="0.25">
      <c r="A14" s="14" t="s">
        <v>184</v>
      </c>
      <c r="B14" s="20">
        <f>+B34+B97+B132+B181+B229+B277</f>
        <v>0</v>
      </c>
      <c r="C14" s="20">
        <f>+C34+C97+C132+C181+C229+C277</f>
        <v>0</v>
      </c>
      <c r="D14" s="20">
        <f>+D34+D97+D132+D181+D229+D277</f>
        <v>0</v>
      </c>
      <c r="E14" s="20">
        <f>+E34+E97+E132+E181+E229+E277</f>
        <v>0</v>
      </c>
      <c r="F14" s="20">
        <f>+F34+F97+F132+F181+F229+F277</f>
        <v>1</v>
      </c>
      <c r="G14" s="20">
        <f>+G34+G97+G132+G181+G229+G277</f>
        <v>30</v>
      </c>
      <c r="H14" s="20">
        <f>+H34+H97+H132+H181+H229+H277</f>
        <v>19</v>
      </c>
      <c r="I14" s="20">
        <f>+I34+I97+I132+I181+I229+I277</f>
        <v>38</v>
      </c>
      <c r="J14" s="20">
        <f>+J34+J97+J132+J181+J229+J277</f>
        <v>79</v>
      </c>
      <c r="K14" s="20">
        <f>+K34+K97+K132+K181+K229+K277</f>
        <v>46</v>
      </c>
      <c r="L14" s="20">
        <f>+L34+L97+L132+L181+L229+L277</f>
        <v>59</v>
      </c>
      <c r="M14" s="20">
        <f>+M34+M97+M132+M181+M229+M277</f>
        <v>81</v>
      </c>
      <c r="N14" s="20">
        <f>+N34+N97+N132+N181+N229+N277</f>
        <v>125</v>
      </c>
      <c r="O14" s="20">
        <f>+O34+O97+O132+O181+O229+O277</f>
        <v>97</v>
      </c>
      <c r="P14" s="20">
        <f>+P34+P97+P132+P181+P229+P277</f>
        <v>103</v>
      </c>
      <c r="Q14" s="20">
        <f>+Q34+Q97+Q132+Q181+Q229+Q277</f>
        <v>216</v>
      </c>
      <c r="R14" s="20">
        <f>+R34+R97+R132+R181+R229+R277</f>
        <v>163</v>
      </c>
      <c r="S14" s="20">
        <f>+S34+S97+S132+S181+S229+S277</f>
        <v>158</v>
      </c>
      <c r="T14" s="20">
        <f>+T34+T97+T132+T181+T229+T277</f>
        <v>221</v>
      </c>
      <c r="U14" s="20">
        <f>+U34+U97+U132+U181+U229+U277</f>
        <v>286</v>
      </c>
      <c r="V14" s="20">
        <f>+V34+V97+V132+V181+V229+V277</f>
        <v>223</v>
      </c>
      <c r="W14" s="20">
        <f>+W34+W97+W132+W181+W229+W277</f>
        <v>304</v>
      </c>
      <c r="X14" s="20">
        <f>+X34+X97+X132+X181+X229+X277</f>
        <v>184</v>
      </c>
      <c r="Y14" s="20">
        <f>+Y34+Y97+Y132+Y181+Y229+Y277</f>
        <v>176</v>
      </c>
      <c r="Z14" s="20">
        <f>+Z34+Z97+Z132+Z181+Z229+Z277</f>
        <v>169</v>
      </c>
      <c r="AA14" s="20">
        <f>+AA34+AA97+AA132+AA181+AA229+AA277</f>
        <v>354</v>
      </c>
      <c r="AB14" s="20">
        <f>+AB34+AB97+AB132+AB181+AB229+AB277</f>
        <v>332</v>
      </c>
      <c r="AC14" s="20">
        <f>+AC34+AC97+AC132+AC181+AC229+AC277</f>
        <v>262</v>
      </c>
      <c r="AD14" s="20">
        <f>+AD34+AD97+AD132+AD181+AD229+AD277</f>
        <v>379</v>
      </c>
      <c r="AE14" s="20">
        <f>+AE34+AE97+AE132+AE181+AE229+AE277</f>
        <v>375</v>
      </c>
      <c r="AF14" s="20">
        <f>+AF34+AF97+AF132+AF181+AF229+AF277</f>
        <v>477</v>
      </c>
      <c r="AG14" s="20">
        <f>+AG34+AG97+AG132+AG181+AG229+AG277</f>
        <v>541</v>
      </c>
      <c r="AH14" s="20">
        <f>+AH34+AH97+AH132+AH181+AH229+AH277</f>
        <v>555</v>
      </c>
      <c r="AI14" s="20">
        <f>+AI34+AI97+AI132+AI181+AI229+AI277</f>
        <v>567</v>
      </c>
      <c r="AJ14" s="20">
        <f>+AJ34+AJ97+AJ132+AJ181+AJ229+AJ277</f>
        <v>779</v>
      </c>
      <c r="AK14" s="20">
        <f>+AK34+AK97+AK132+AK181+AK229+AK277</f>
        <v>703</v>
      </c>
      <c r="AL14" s="20">
        <f>+AL34+AL97+AL132+AL181+AL229+AL277</f>
        <v>824</v>
      </c>
      <c r="AM14" s="20">
        <f>+AM34+AM97+AM132+AM181+AM229+AM277</f>
        <v>819</v>
      </c>
      <c r="AN14" s="20">
        <f>+AN34+AN97+AN132+AN181+AN229+AN277</f>
        <v>863</v>
      </c>
      <c r="AO14" s="20">
        <f>+AO34+AO97+AO132+AO181+AO229+AO277</f>
        <v>589</v>
      </c>
      <c r="AP14" s="20">
        <f>+AP34+AP97+AP132+AP181+AP229+AP277</f>
        <v>803</v>
      </c>
      <c r="AQ14" s="20">
        <f>+AQ34+AQ97+AQ132+AQ181+AQ229+AQ277</f>
        <v>928</v>
      </c>
      <c r="AR14" s="15">
        <f>+AR34+AR97+AR132+AR181+AR229+AR277</f>
        <v>1034</v>
      </c>
    </row>
    <row r="15" spans="1:44" ht="18.75" customHeight="1" x14ac:dyDescent="0.25">
      <c r="A15" s="14" t="s">
        <v>182</v>
      </c>
      <c r="B15" s="20">
        <f>+B45+B187+B235</f>
        <v>0</v>
      </c>
      <c r="C15" s="20">
        <f>+C45+C187+C235</f>
        <v>0</v>
      </c>
      <c r="D15" s="20">
        <f>+D45+D187+D235</f>
        <v>0</v>
      </c>
      <c r="E15" s="20">
        <f>+E45+E187+E235</f>
        <v>0</v>
      </c>
      <c r="F15" s="20">
        <f>+F45+F187+F235</f>
        <v>0</v>
      </c>
      <c r="G15" s="20">
        <f>+G45+G187+G235</f>
        <v>0</v>
      </c>
      <c r="H15" s="20">
        <f>+H45+H187+H235</f>
        <v>0</v>
      </c>
      <c r="I15" s="20">
        <f>+I45+I187+I235</f>
        <v>0</v>
      </c>
      <c r="J15" s="20">
        <f>+J45+J187+J235</f>
        <v>0</v>
      </c>
      <c r="K15" s="20">
        <f>+K45+K187+K235</f>
        <v>0</v>
      </c>
      <c r="L15" s="20">
        <f>+L45+L187+L235</f>
        <v>0</v>
      </c>
      <c r="M15" s="20">
        <f>+M45+M187+M235</f>
        <v>0</v>
      </c>
      <c r="N15" s="20">
        <f>+N45+N187+N235</f>
        <v>0</v>
      </c>
      <c r="O15" s="20">
        <f>+O45+O187+O235</f>
        <v>0</v>
      </c>
      <c r="P15" s="20">
        <f>+P45+P187+P235</f>
        <v>0</v>
      </c>
      <c r="Q15" s="20">
        <f>+Q45+Q187+Q235</f>
        <v>0</v>
      </c>
      <c r="R15" s="20">
        <f>+R45+R187+R235</f>
        <v>0</v>
      </c>
      <c r="S15" s="20">
        <f>+S45+S187+S235</f>
        <v>2</v>
      </c>
      <c r="T15" s="20">
        <f>+T45+T187+T235</f>
        <v>13</v>
      </c>
      <c r="U15" s="20">
        <f>+U45+U187+U235</f>
        <v>12</v>
      </c>
      <c r="V15" s="20">
        <f>+V45+V187+V235</f>
        <v>14</v>
      </c>
      <c r="W15" s="20">
        <f>+W45+W187+W235</f>
        <v>24</v>
      </c>
      <c r="X15" s="20">
        <f>+X45+X187+X235</f>
        <v>2</v>
      </c>
      <c r="Y15" s="20">
        <f>+Y45+Y187+Y235</f>
        <v>15</v>
      </c>
      <c r="Z15" s="20">
        <f>+Z45+Z187+Z235</f>
        <v>28</v>
      </c>
      <c r="AA15" s="20">
        <f>+AA45+AA187+AA235</f>
        <v>25</v>
      </c>
      <c r="AB15" s="20">
        <f>+AB45+AB187+AB235</f>
        <v>29</v>
      </c>
      <c r="AC15" s="20">
        <f>+AC45+AC187+AC235</f>
        <v>56</v>
      </c>
      <c r="AD15" s="20">
        <f>+AD45+AD187+AD235</f>
        <v>34</v>
      </c>
      <c r="AE15" s="20">
        <f>+AE45+AE187+AE235</f>
        <v>65</v>
      </c>
      <c r="AF15" s="20">
        <f>+AF45+AF187+AF235</f>
        <v>56</v>
      </c>
      <c r="AG15" s="20">
        <f>+AG45+AG187+AG235</f>
        <v>78</v>
      </c>
      <c r="AH15" s="20">
        <f>+AH45+AH187+AH235</f>
        <v>143</v>
      </c>
      <c r="AI15" s="20">
        <f>+AI45+AI187+AI235</f>
        <v>169</v>
      </c>
      <c r="AJ15" s="20">
        <f>+AJ45+AJ187+AJ235</f>
        <v>92</v>
      </c>
      <c r="AK15" s="20">
        <f>+AK45+AK187+AK235</f>
        <v>139</v>
      </c>
      <c r="AL15" s="20">
        <f>+AL45+AL187+AL235</f>
        <v>142</v>
      </c>
      <c r="AM15" s="20">
        <f>+AM45+AM187+AM235</f>
        <v>175</v>
      </c>
      <c r="AN15" s="20">
        <f>+AN45+AN187+AN235</f>
        <v>102</v>
      </c>
      <c r="AO15" s="20">
        <f>+AO45+AO187+AO235</f>
        <v>81</v>
      </c>
      <c r="AP15" s="20">
        <f>+AP45+AP187+AP235</f>
        <v>67</v>
      </c>
      <c r="AQ15" s="20">
        <f>+AQ45+AQ187+AQ235</f>
        <v>144</v>
      </c>
      <c r="AR15" s="15">
        <f>+AR45+AR187+AR235</f>
        <v>141</v>
      </c>
    </row>
    <row r="16" spans="1:44" s="19" customFormat="1" ht="18.75" customHeight="1" x14ac:dyDescent="0.25">
      <c r="A16" s="16" t="s">
        <v>185</v>
      </c>
      <c r="B16" s="9">
        <f>SUM(B17:B21)</f>
        <v>0</v>
      </c>
      <c r="C16" s="9">
        <f t="shared" ref="C16:AR16" si="19">SUM(C17:C21)</f>
        <v>0</v>
      </c>
      <c r="D16" s="9">
        <f t="shared" si="19"/>
        <v>0</v>
      </c>
      <c r="E16" s="9">
        <f t="shared" si="19"/>
        <v>0</v>
      </c>
      <c r="F16" s="9">
        <f t="shared" si="19"/>
        <v>0</v>
      </c>
      <c r="G16" s="9">
        <f t="shared" si="19"/>
        <v>0</v>
      </c>
      <c r="H16" s="9">
        <f t="shared" si="19"/>
        <v>0</v>
      </c>
      <c r="I16" s="9">
        <f t="shared" si="19"/>
        <v>0</v>
      </c>
      <c r="J16" s="9">
        <f t="shared" si="19"/>
        <v>0</v>
      </c>
      <c r="K16" s="9">
        <f t="shared" si="19"/>
        <v>0</v>
      </c>
      <c r="L16" s="9">
        <f t="shared" si="19"/>
        <v>0</v>
      </c>
      <c r="M16" s="9">
        <f t="shared" si="19"/>
        <v>0</v>
      </c>
      <c r="N16" s="9">
        <f t="shared" si="19"/>
        <v>21</v>
      </c>
      <c r="O16" s="9">
        <f t="shared" si="19"/>
        <v>82</v>
      </c>
      <c r="P16" s="9">
        <f t="shared" si="19"/>
        <v>125</v>
      </c>
      <c r="Q16" s="9">
        <f t="shared" si="19"/>
        <v>281</v>
      </c>
      <c r="R16" s="9">
        <f t="shared" si="19"/>
        <v>258</v>
      </c>
      <c r="S16" s="9">
        <f t="shared" si="19"/>
        <v>336</v>
      </c>
      <c r="T16" s="9">
        <f t="shared" si="19"/>
        <v>434</v>
      </c>
      <c r="U16" s="9">
        <f t="shared" si="19"/>
        <v>463</v>
      </c>
      <c r="V16" s="9">
        <f t="shared" si="19"/>
        <v>568</v>
      </c>
      <c r="W16" s="9">
        <f t="shared" si="19"/>
        <v>699</v>
      </c>
      <c r="X16" s="9">
        <f t="shared" si="19"/>
        <v>410</v>
      </c>
      <c r="Y16" s="9">
        <f t="shared" si="19"/>
        <v>354</v>
      </c>
      <c r="Z16" s="9">
        <f t="shared" si="19"/>
        <v>235</v>
      </c>
      <c r="AA16" s="9">
        <f t="shared" si="19"/>
        <v>293</v>
      </c>
      <c r="AB16" s="9">
        <f t="shared" si="19"/>
        <v>277</v>
      </c>
      <c r="AC16" s="9">
        <f t="shared" si="19"/>
        <v>167</v>
      </c>
      <c r="AD16" s="9">
        <f t="shared" si="19"/>
        <v>211</v>
      </c>
      <c r="AE16" s="9">
        <f t="shared" si="19"/>
        <v>246</v>
      </c>
      <c r="AF16" s="9">
        <f t="shared" si="19"/>
        <v>195</v>
      </c>
      <c r="AG16" s="9">
        <f t="shared" si="19"/>
        <v>193</v>
      </c>
      <c r="AH16" s="9">
        <f t="shared" si="19"/>
        <v>171</v>
      </c>
      <c r="AI16" s="9">
        <f t="shared" si="19"/>
        <v>206</v>
      </c>
      <c r="AJ16" s="9">
        <f t="shared" si="19"/>
        <v>240</v>
      </c>
      <c r="AK16" s="9">
        <f t="shared" si="19"/>
        <v>185</v>
      </c>
      <c r="AL16" s="9">
        <f t="shared" si="19"/>
        <v>211</v>
      </c>
      <c r="AM16" s="9">
        <f t="shared" si="19"/>
        <v>220</v>
      </c>
      <c r="AN16" s="9">
        <f t="shared" si="19"/>
        <v>132</v>
      </c>
      <c r="AO16" s="9">
        <f t="shared" si="19"/>
        <v>127</v>
      </c>
      <c r="AP16" s="9">
        <f t="shared" si="19"/>
        <v>169</v>
      </c>
      <c r="AQ16" s="9">
        <f t="shared" si="19"/>
        <v>205</v>
      </c>
      <c r="AR16" s="17">
        <f t="shared" si="19"/>
        <v>160</v>
      </c>
    </row>
    <row r="17" spans="1:44" ht="18.75" customHeight="1" x14ac:dyDescent="0.25">
      <c r="A17" s="14" t="s">
        <v>157</v>
      </c>
      <c r="B17" s="20">
        <f>+B48+B99+B142+B189+B240+B284</f>
        <v>0</v>
      </c>
      <c r="C17" s="20">
        <f>SUM(C48,C99,C142,C189,C194,C240,C284)</f>
        <v>0</v>
      </c>
      <c r="D17" s="20">
        <f>SUM(D48,D99,D142,D189,D194,D240,D284)</f>
        <v>0</v>
      </c>
      <c r="E17" s="20">
        <f>SUM(E48,E99,E142,E189,E194,E240,E284)</f>
        <v>0</v>
      </c>
      <c r="F17" s="20">
        <f>SUM(F48,F99,F142,F189,F194,F240,F284)</f>
        <v>0</v>
      </c>
      <c r="G17" s="20">
        <f>SUM(G48,G99,G142,G189,G194,G240,G284)</f>
        <v>0</v>
      </c>
      <c r="H17" s="20">
        <f>SUM(H48,H99,H142,H189,H194,H240,H284)</f>
        <v>0</v>
      </c>
      <c r="I17" s="20">
        <f>SUM(I48,I99,I142,I189,I194,I240,I284)</f>
        <v>0</v>
      </c>
      <c r="J17" s="20">
        <f>SUM(J48,J99,J142,J189,J194,J240,J284)</f>
        <v>0</v>
      </c>
      <c r="K17" s="20">
        <f>SUM(K48,K99,K142,K189,K194,K240,K284)</f>
        <v>0</v>
      </c>
      <c r="L17" s="20">
        <f>SUM(L48,L99,L142,L189,L194,L240,L284)</f>
        <v>0</v>
      </c>
      <c r="M17" s="20">
        <f>SUM(M48,M99,M142,M189,M194,M240,M284)</f>
        <v>0</v>
      </c>
      <c r="N17" s="20">
        <f>SUM(N48,N99,N142,N189,N194,N240,N284)</f>
        <v>1</v>
      </c>
      <c r="O17" s="20">
        <f>SUM(O48,O99,O142,O189,O194,O240,O284)</f>
        <v>77</v>
      </c>
      <c r="P17" s="20">
        <f>SUM(P48,P99,P142,P189,P194,P240,P284)</f>
        <v>123</v>
      </c>
      <c r="Q17" s="20">
        <f>SUM(Q48,Q99,Q142,Q189,Q194,Q240,Q284)</f>
        <v>275</v>
      </c>
      <c r="R17" s="20">
        <f>SUM(R48,R99,R142,R189,R194,R240,R284)</f>
        <v>256</v>
      </c>
      <c r="S17" s="20">
        <f>SUM(S48,S99,S142,S189,S194,S240,S284)</f>
        <v>336</v>
      </c>
      <c r="T17" s="20">
        <f>SUM(T48,T99,T142,T189,T194,T240,T284)</f>
        <v>434</v>
      </c>
      <c r="U17" s="20">
        <f>SUM(U48,U99,U142,U189,U194,U240,U284)</f>
        <v>463</v>
      </c>
      <c r="V17" s="20">
        <f>+V48+V99+V142+V189+V240+V284</f>
        <v>566</v>
      </c>
      <c r="W17" s="20">
        <f>SUM(W48,W99,W142,W189,W194,W240,W284)</f>
        <v>699</v>
      </c>
      <c r="X17" s="20">
        <f>SUM(X48,X99,X142,X189,X194,X240,X284)</f>
        <v>387</v>
      </c>
      <c r="Y17" s="20">
        <f>SUM(Y48,Y99,Y142,Y189,Y194,Y240,Y284)</f>
        <v>317</v>
      </c>
      <c r="Z17" s="20">
        <f>SUM(Z48,Z99,Z142,Z189,Z194,Z240,Z284)</f>
        <v>177</v>
      </c>
      <c r="AA17" s="20">
        <f>SUM(AA48,AA99,AA142,AA189,AA194,AA240,AA284)</f>
        <v>226</v>
      </c>
      <c r="AB17" s="20">
        <f>SUM(AB48,AB99,AB142,AB189,AB194,AB240,AB284)</f>
        <v>186</v>
      </c>
      <c r="AC17" s="23">
        <f>+AC48+AC99+AC142+AC189+AC240+AC284</f>
        <v>94</v>
      </c>
      <c r="AD17" s="20">
        <f>SUM(AD48,AD99,AD142,AD189,AD194,AD240,AD284)</f>
        <v>181</v>
      </c>
      <c r="AE17" s="23">
        <f>SUM(AE48,AE99,AE142,AE189,AE240,AE284)</f>
        <v>205</v>
      </c>
      <c r="AF17" s="23">
        <f>SUM(AF48,AF99,AF142,AF189,AF240,AF284)</f>
        <v>169</v>
      </c>
      <c r="AG17" s="23">
        <f>SUM(AG48,AG99,AG142,AG189,AG240,AG284)</f>
        <v>162</v>
      </c>
      <c r="AH17" s="23">
        <f>SUM(AH48,AH99,AH142,AH189,AH240,AH284)</f>
        <v>154</v>
      </c>
      <c r="AI17" s="23">
        <f>SUM(AI48,AI99,AI142,AI189,AI240,AI284)</f>
        <v>182</v>
      </c>
      <c r="AJ17" s="23">
        <f>SUM(AJ48,AJ99,AJ142,AJ189,AJ240,AJ284)</f>
        <v>220</v>
      </c>
      <c r="AK17" s="23">
        <f>SUM(AK48,AK99,AK142,AK189,AK240,AK284)</f>
        <v>177</v>
      </c>
      <c r="AL17" s="23">
        <f>SUM(AL48,AL99,AL142,AL189,AL240,AL284)</f>
        <v>203</v>
      </c>
      <c r="AM17" s="23">
        <f>SUM(AM48,AM99,AM142,AM189,AM240,AM284)</f>
        <v>211</v>
      </c>
      <c r="AN17" s="23">
        <f>SUM(AN48,AN99,AN142,AN189,AN240,AN284)</f>
        <v>118</v>
      </c>
      <c r="AO17" s="23">
        <f>SUM(AO48,AO99,AO142,AO189,AO240,AO284)</f>
        <v>127</v>
      </c>
      <c r="AP17" s="23">
        <f>SUM(AP48,AP99,AP142,AP189,AP240,AP284)</f>
        <v>156</v>
      </c>
      <c r="AQ17" s="23">
        <f>SUM(AQ48,AQ99,AQ142,AQ189,AQ240,AQ284)</f>
        <v>201</v>
      </c>
      <c r="AR17" s="21">
        <f>SUM(AR48,AR99,AR142,AR189,AR240,AR284)</f>
        <v>154</v>
      </c>
    </row>
    <row r="18" spans="1:44" ht="18.75" customHeight="1" x14ac:dyDescent="0.25">
      <c r="A18" s="14" t="s">
        <v>186</v>
      </c>
      <c r="B18" s="20">
        <f>+B194</f>
        <v>0</v>
      </c>
      <c r="C18" s="20">
        <f t="shared" ref="C18:J18" si="20">+C194</f>
        <v>0</v>
      </c>
      <c r="D18" s="20">
        <f t="shared" si="20"/>
        <v>0</v>
      </c>
      <c r="E18" s="20">
        <f t="shared" si="20"/>
        <v>0</v>
      </c>
      <c r="F18" s="20">
        <f t="shared" si="20"/>
        <v>0</v>
      </c>
      <c r="G18" s="20">
        <f t="shared" si="20"/>
        <v>0</v>
      </c>
      <c r="H18" s="20">
        <f t="shared" si="20"/>
        <v>0</v>
      </c>
      <c r="I18" s="20">
        <f t="shared" si="20"/>
        <v>0</v>
      </c>
      <c r="J18" s="20">
        <f t="shared" si="20"/>
        <v>0</v>
      </c>
      <c r="K18" s="20">
        <f t="shared" ref="K18:AR18" si="21">+K194</f>
        <v>0</v>
      </c>
      <c r="L18" s="20">
        <f t="shared" si="21"/>
        <v>0</v>
      </c>
      <c r="M18" s="20">
        <f t="shared" si="21"/>
        <v>0</v>
      </c>
      <c r="N18" s="20">
        <f t="shared" si="21"/>
        <v>0</v>
      </c>
      <c r="O18" s="20">
        <f t="shared" si="21"/>
        <v>0</v>
      </c>
      <c r="P18" s="20">
        <f t="shared" si="21"/>
        <v>0</v>
      </c>
      <c r="Q18" s="20">
        <f t="shared" si="21"/>
        <v>0</v>
      </c>
      <c r="R18" s="20">
        <f t="shared" si="21"/>
        <v>0</v>
      </c>
      <c r="S18" s="20">
        <f t="shared" si="21"/>
        <v>0</v>
      </c>
      <c r="T18" s="20">
        <f t="shared" si="21"/>
        <v>0</v>
      </c>
      <c r="U18" s="20">
        <f t="shared" si="21"/>
        <v>0</v>
      </c>
      <c r="V18" s="20">
        <f t="shared" si="21"/>
        <v>2</v>
      </c>
      <c r="W18" s="20">
        <f t="shared" si="21"/>
        <v>0</v>
      </c>
      <c r="X18" s="20">
        <f t="shared" si="21"/>
        <v>0</v>
      </c>
      <c r="Y18" s="20">
        <f t="shared" si="21"/>
        <v>0</v>
      </c>
      <c r="Z18" s="20">
        <f t="shared" si="21"/>
        <v>0</v>
      </c>
      <c r="AA18" s="20">
        <f t="shared" si="21"/>
        <v>0</v>
      </c>
      <c r="AB18" s="20">
        <f t="shared" si="21"/>
        <v>0</v>
      </c>
      <c r="AC18" s="20">
        <f t="shared" si="21"/>
        <v>0</v>
      </c>
      <c r="AD18" s="20">
        <f t="shared" si="21"/>
        <v>0</v>
      </c>
      <c r="AE18" s="20">
        <f t="shared" si="21"/>
        <v>1</v>
      </c>
      <c r="AF18" s="20">
        <f t="shared" si="21"/>
        <v>1</v>
      </c>
      <c r="AG18" s="20">
        <f t="shared" si="21"/>
        <v>0</v>
      </c>
      <c r="AH18" s="20">
        <f t="shared" si="21"/>
        <v>0</v>
      </c>
      <c r="AI18" s="20">
        <f t="shared" si="21"/>
        <v>0</v>
      </c>
      <c r="AJ18" s="20">
        <f t="shared" si="21"/>
        <v>0</v>
      </c>
      <c r="AK18" s="20">
        <f t="shared" si="21"/>
        <v>0</v>
      </c>
      <c r="AL18" s="20">
        <f t="shared" si="21"/>
        <v>0</v>
      </c>
      <c r="AM18" s="20">
        <f t="shared" si="21"/>
        <v>0</v>
      </c>
      <c r="AN18" s="20">
        <f t="shared" si="21"/>
        <v>0</v>
      </c>
      <c r="AO18" s="20">
        <f t="shared" si="21"/>
        <v>0</v>
      </c>
      <c r="AP18" s="20">
        <f t="shared" si="21"/>
        <v>1</v>
      </c>
      <c r="AQ18" s="20">
        <f t="shared" si="21"/>
        <v>4</v>
      </c>
      <c r="AR18" s="15">
        <f t="shared" si="21"/>
        <v>6</v>
      </c>
    </row>
    <row r="19" spans="1:44" ht="18.75" customHeight="1" x14ac:dyDescent="0.25">
      <c r="A19" s="14" t="s">
        <v>187</v>
      </c>
      <c r="B19" s="20">
        <f>+B288</f>
        <v>0</v>
      </c>
      <c r="C19" s="20">
        <f t="shared" ref="C19:AR19" si="22">+C288</f>
        <v>0</v>
      </c>
      <c r="D19" s="20">
        <f t="shared" si="22"/>
        <v>0</v>
      </c>
      <c r="E19" s="20">
        <f t="shared" si="22"/>
        <v>0</v>
      </c>
      <c r="F19" s="20">
        <f t="shared" si="22"/>
        <v>0</v>
      </c>
      <c r="G19" s="20">
        <f t="shared" si="22"/>
        <v>0</v>
      </c>
      <c r="H19" s="20">
        <f t="shared" si="22"/>
        <v>0</v>
      </c>
      <c r="I19" s="20">
        <f t="shared" si="22"/>
        <v>0</v>
      </c>
      <c r="J19" s="20">
        <f t="shared" si="22"/>
        <v>0</v>
      </c>
      <c r="K19" s="20">
        <f t="shared" si="22"/>
        <v>0</v>
      </c>
      <c r="L19" s="20">
        <f t="shared" si="22"/>
        <v>0</v>
      </c>
      <c r="M19" s="20">
        <f t="shared" si="22"/>
        <v>0</v>
      </c>
      <c r="N19" s="20">
        <f t="shared" si="22"/>
        <v>0</v>
      </c>
      <c r="O19" s="20">
        <f t="shared" si="22"/>
        <v>0</v>
      </c>
      <c r="P19" s="20">
        <f t="shared" si="22"/>
        <v>0</v>
      </c>
      <c r="Q19" s="20">
        <f t="shared" si="22"/>
        <v>0</v>
      </c>
      <c r="R19" s="20">
        <f t="shared" si="22"/>
        <v>0</v>
      </c>
      <c r="S19" s="20">
        <f t="shared" si="22"/>
        <v>0</v>
      </c>
      <c r="T19" s="20">
        <f t="shared" si="22"/>
        <v>0</v>
      </c>
      <c r="U19" s="20">
        <f t="shared" si="22"/>
        <v>0</v>
      </c>
      <c r="V19" s="20">
        <f t="shared" si="22"/>
        <v>0</v>
      </c>
      <c r="W19" s="20">
        <f t="shared" si="22"/>
        <v>0</v>
      </c>
      <c r="X19" s="20">
        <f t="shared" si="22"/>
        <v>23</v>
      </c>
      <c r="Y19" s="20">
        <f t="shared" si="22"/>
        <v>37</v>
      </c>
      <c r="Z19" s="20">
        <f t="shared" si="22"/>
        <v>58</v>
      </c>
      <c r="AA19" s="20">
        <f t="shared" si="22"/>
        <v>67</v>
      </c>
      <c r="AB19" s="20">
        <f t="shared" si="22"/>
        <v>91</v>
      </c>
      <c r="AC19" s="20">
        <f t="shared" si="22"/>
        <v>73</v>
      </c>
      <c r="AD19" s="20">
        <f t="shared" si="22"/>
        <v>30</v>
      </c>
      <c r="AE19" s="20">
        <f t="shared" si="22"/>
        <v>40</v>
      </c>
      <c r="AF19" s="20">
        <f t="shared" si="22"/>
        <v>25</v>
      </c>
      <c r="AG19" s="20">
        <f t="shared" si="22"/>
        <v>31</v>
      </c>
      <c r="AH19" s="20">
        <f t="shared" si="22"/>
        <v>17</v>
      </c>
      <c r="AI19" s="20">
        <f t="shared" si="22"/>
        <v>15</v>
      </c>
      <c r="AJ19" s="20">
        <f t="shared" si="22"/>
        <v>2</v>
      </c>
      <c r="AK19" s="20">
        <f t="shared" si="22"/>
        <v>0</v>
      </c>
      <c r="AL19" s="20">
        <f t="shared" si="22"/>
        <v>0</v>
      </c>
      <c r="AM19" s="20">
        <f t="shared" si="22"/>
        <v>0</v>
      </c>
      <c r="AN19" s="20">
        <f t="shared" si="22"/>
        <v>0</v>
      </c>
      <c r="AO19" s="20">
        <f t="shared" si="22"/>
        <v>0</v>
      </c>
      <c r="AP19" s="20">
        <f t="shared" si="22"/>
        <v>1</v>
      </c>
      <c r="AQ19" s="20">
        <f t="shared" si="22"/>
        <v>0</v>
      </c>
      <c r="AR19" s="15">
        <f t="shared" si="22"/>
        <v>0</v>
      </c>
    </row>
    <row r="20" spans="1:44" ht="18.75" customHeight="1" x14ac:dyDescent="0.25">
      <c r="A20" s="14" t="s">
        <v>203</v>
      </c>
      <c r="B20" s="20">
        <f>+B290</f>
        <v>0</v>
      </c>
      <c r="C20" s="20">
        <f t="shared" ref="C20:AR20" si="23">+C290</f>
        <v>0</v>
      </c>
      <c r="D20" s="20">
        <f t="shared" si="23"/>
        <v>0</v>
      </c>
      <c r="E20" s="20">
        <f t="shared" si="23"/>
        <v>0</v>
      </c>
      <c r="F20" s="20">
        <f t="shared" si="23"/>
        <v>0</v>
      </c>
      <c r="G20" s="20">
        <f t="shared" si="23"/>
        <v>0</v>
      </c>
      <c r="H20" s="20">
        <f t="shared" si="23"/>
        <v>0</v>
      </c>
      <c r="I20" s="20">
        <f t="shared" si="23"/>
        <v>0</v>
      </c>
      <c r="J20" s="20">
        <f t="shared" si="23"/>
        <v>0</v>
      </c>
      <c r="K20" s="20">
        <f t="shared" si="23"/>
        <v>0</v>
      </c>
      <c r="L20" s="20">
        <f t="shared" si="23"/>
        <v>0</v>
      </c>
      <c r="M20" s="20">
        <f t="shared" si="23"/>
        <v>0</v>
      </c>
      <c r="N20" s="20">
        <f t="shared" si="23"/>
        <v>0</v>
      </c>
      <c r="O20" s="20">
        <f t="shared" si="23"/>
        <v>0</v>
      </c>
      <c r="P20" s="20">
        <f t="shared" si="23"/>
        <v>0</v>
      </c>
      <c r="Q20" s="20">
        <f t="shared" si="23"/>
        <v>0</v>
      </c>
      <c r="R20" s="20">
        <f t="shared" si="23"/>
        <v>0</v>
      </c>
      <c r="S20" s="20">
        <f t="shared" si="23"/>
        <v>0</v>
      </c>
      <c r="T20" s="20">
        <f t="shared" si="23"/>
        <v>0</v>
      </c>
      <c r="U20" s="20">
        <f t="shared" si="23"/>
        <v>0</v>
      </c>
      <c r="V20" s="20">
        <f t="shared" si="23"/>
        <v>0</v>
      </c>
      <c r="W20" s="20">
        <f t="shared" si="23"/>
        <v>0</v>
      </c>
      <c r="X20" s="20">
        <f t="shared" si="23"/>
        <v>0</v>
      </c>
      <c r="Y20" s="20">
        <f t="shared" si="23"/>
        <v>0</v>
      </c>
      <c r="Z20" s="20">
        <f t="shared" si="23"/>
        <v>0</v>
      </c>
      <c r="AA20" s="20">
        <f t="shared" si="23"/>
        <v>0</v>
      </c>
      <c r="AB20" s="20">
        <f t="shared" si="23"/>
        <v>0</v>
      </c>
      <c r="AC20" s="20">
        <f t="shared" si="23"/>
        <v>0</v>
      </c>
      <c r="AD20" s="20">
        <f t="shared" si="23"/>
        <v>0</v>
      </c>
      <c r="AE20" s="20">
        <f t="shared" si="23"/>
        <v>0</v>
      </c>
      <c r="AF20" s="20">
        <f t="shared" si="23"/>
        <v>0</v>
      </c>
      <c r="AG20" s="20">
        <f t="shared" si="23"/>
        <v>0</v>
      </c>
      <c r="AH20" s="20">
        <f t="shared" si="23"/>
        <v>0</v>
      </c>
      <c r="AI20" s="20">
        <f t="shared" si="23"/>
        <v>9</v>
      </c>
      <c r="AJ20" s="20">
        <f t="shared" si="23"/>
        <v>18</v>
      </c>
      <c r="AK20" s="20">
        <f t="shared" si="23"/>
        <v>8</v>
      </c>
      <c r="AL20" s="20">
        <f t="shared" si="23"/>
        <v>8</v>
      </c>
      <c r="AM20" s="20">
        <f t="shared" si="23"/>
        <v>9</v>
      </c>
      <c r="AN20" s="20">
        <f t="shared" si="23"/>
        <v>14</v>
      </c>
      <c r="AO20" s="20">
        <f t="shared" si="23"/>
        <v>0</v>
      </c>
      <c r="AP20" s="20">
        <f t="shared" si="23"/>
        <v>11</v>
      </c>
      <c r="AQ20" s="20">
        <f t="shared" si="23"/>
        <v>0</v>
      </c>
      <c r="AR20" s="15">
        <f t="shared" si="23"/>
        <v>0</v>
      </c>
    </row>
    <row r="21" spans="1:44" ht="18.75" customHeight="1" x14ac:dyDescent="0.25">
      <c r="A21" s="14" t="s">
        <v>204</v>
      </c>
      <c r="B21" s="20">
        <f>+B103</f>
        <v>0</v>
      </c>
      <c r="C21" s="20">
        <f t="shared" ref="C21:AR21" si="24">+C103</f>
        <v>0</v>
      </c>
      <c r="D21" s="20">
        <f t="shared" si="24"/>
        <v>0</v>
      </c>
      <c r="E21" s="20">
        <f t="shared" si="24"/>
        <v>0</v>
      </c>
      <c r="F21" s="20">
        <f t="shared" si="24"/>
        <v>0</v>
      </c>
      <c r="G21" s="20">
        <f t="shared" si="24"/>
        <v>0</v>
      </c>
      <c r="H21" s="20">
        <f t="shared" si="24"/>
        <v>0</v>
      </c>
      <c r="I21" s="20">
        <f t="shared" si="24"/>
        <v>0</v>
      </c>
      <c r="J21" s="20">
        <f t="shared" si="24"/>
        <v>0</v>
      </c>
      <c r="K21" s="20">
        <f t="shared" si="24"/>
        <v>0</v>
      </c>
      <c r="L21" s="20">
        <f t="shared" si="24"/>
        <v>0</v>
      </c>
      <c r="M21" s="20">
        <f t="shared" si="24"/>
        <v>0</v>
      </c>
      <c r="N21" s="20">
        <f t="shared" si="24"/>
        <v>20</v>
      </c>
      <c r="O21" s="20">
        <f t="shared" si="24"/>
        <v>5</v>
      </c>
      <c r="P21" s="20">
        <f t="shared" si="24"/>
        <v>2</v>
      </c>
      <c r="Q21" s="20">
        <f t="shared" si="24"/>
        <v>6</v>
      </c>
      <c r="R21" s="20">
        <f t="shared" si="24"/>
        <v>2</v>
      </c>
      <c r="S21" s="20">
        <f t="shared" si="24"/>
        <v>0</v>
      </c>
      <c r="T21" s="20">
        <f t="shared" si="24"/>
        <v>0</v>
      </c>
      <c r="U21" s="20">
        <f t="shared" si="24"/>
        <v>0</v>
      </c>
      <c r="V21" s="20">
        <f t="shared" si="24"/>
        <v>0</v>
      </c>
      <c r="W21" s="20">
        <f t="shared" si="24"/>
        <v>0</v>
      </c>
      <c r="X21" s="20">
        <f t="shared" si="24"/>
        <v>0</v>
      </c>
      <c r="Y21" s="20">
        <f t="shared" si="24"/>
        <v>0</v>
      </c>
      <c r="Z21" s="20">
        <f t="shared" si="24"/>
        <v>0</v>
      </c>
      <c r="AA21" s="20">
        <f t="shared" si="24"/>
        <v>0</v>
      </c>
      <c r="AB21" s="20">
        <f t="shared" si="24"/>
        <v>0</v>
      </c>
      <c r="AC21" s="20">
        <f t="shared" si="24"/>
        <v>0</v>
      </c>
      <c r="AD21" s="20">
        <f t="shared" si="24"/>
        <v>0</v>
      </c>
      <c r="AE21" s="20">
        <f t="shared" si="24"/>
        <v>0</v>
      </c>
      <c r="AF21" s="20">
        <f t="shared" si="24"/>
        <v>0</v>
      </c>
      <c r="AG21" s="20">
        <f t="shared" si="24"/>
        <v>0</v>
      </c>
      <c r="AH21" s="20">
        <f t="shared" si="24"/>
        <v>0</v>
      </c>
      <c r="AI21" s="20">
        <f t="shared" si="24"/>
        <v>0</v>
      </c>
      <c r="AJ21" s="20">
        <f t="shared" si="24"/>
        <v>0</v>
      </c>
      <c r="AK21" s="20">
        <f t="shared" si="24"/>
        <v>0</v>
      </c>
      <c r="AL21" s="20">
        <f t="shared" si="24"/>
        <v>0</v>
      </c>
      <c r="AM21" s="20">
        <f t="shared" si="24"/>
        <v>0</v>
      </c>
      <c r="AN21" s="20">
        <f t="shared" si="24"/>
        <v>0</v>
      </c>
      <c r="AO21" s="20">
        <f t="shared" si="24"/>
        <v>0</v>
      </c>
      <c r="AP21" s="20">
        <f t="shared" si="24"/>
        <v>0</v>
      </c>
      <c r="AQ21" s="20">
        <f t="shared" si="24"/>
        <v>0</v>
      </c>
      <c r="AR21" s="15">
        <f t="shared" si="24"/>
        <v>0</v>
      </c>
    </row>
    <row r="22" spans="1:44" s="19" customFormat="1" ht="18.75" customHeight="1" x14ac:dyDescent="0.25">
      <c r="A22" s="11" t="s">
        <v>188</v>
      </c>
      <c r="B22" s="9">
        <f>SUM(B23:B25)</f>
        <v>2113</v>
      </c>
      <c r="C22" s="9">
        <f t="shared" ref="C22:AR22" si="25">SUM(C23:C25)</f>
        <v>2874</v>
      </c>
      <c r="D22" s="9">
        <f t="shared" si="25"/>
        <v>2686</v>
      </c>
      <c r="E22" s="9">
        <f t="shared" si="25"/>
        <v>2337</v>
      </c>
      <c r="F22" s="9">
        <f t="shared" si="25"/>
        <v>2842</v>
      </c>
      <c r="G22" s="9">
        <f t="shared" si="25"/>
        <v>3181</v>
      </c>
      <c r="H22" s="9">
        <f t="shared" si="25"/>
        <v>3115</v>
      </c>
      <c r="I22" s="9">
        <f t="shared" si="25"/>
        <v>3724</v>
      </c>
      <c r="J22" s="9">
        <f t="shared" si="25"/>
        <v>2919</v>
      </c>
      <c r="K22" s="9">
        <f t="shared" si="25"/>
        <v>3391</v>
      </c>
      <c r="L22" s="9">
        <f t="shared" si="25"/>
        <v>3939</v>
      </c>
      <c r="M22" s="9">
        <f t="shared" si="25"/>
        <v>4167</v>
      </c>
      <c r="N22" s="9">
        <f t="shared" si="25"/>
        <v>4830</v>
      </c>
      <c r="O22" s="9">
        <f t="shared" si="25"/>
        <v>5038</v>
      </c>
      <c r="P22" s="9">
        <f t="shared" si="25"/>
        <v>5669</v>
      </c>
      <c r="Q22" s="9">
        <f t="shared" si="25"/>
        <v>5928</v>
      </c>
      <c r="R22" s="9">
        <f t="shared" si="25"/>
        <v>6423</v>
      </c>
      <c r="S22" s="9">
        <f t="shared" si="25"/>
        <v>7042</v>
      </c>
      <c r="T22" s="9">
        <f t="shared" si="25"/>
        <v>7501</v>
      </c>
      <c r="U22" s="9">
        <f t="shared" si="25"/>
        <v>7943</v>
      </c>
      <c r="V22" s="9">
        <f t="shared" si="25"/>
        <v>8336</v>
      </c>
      <c r="W22" s="9">
        <f t="shared" si="25"/>
        <v>8288</v>
      </c>
      <c r="X22" s="9">
        <f t="shared" si="25"/>
        <v>9873</v>
      </c>
      <c r="Y22" s="9">
        <f t="shared" si="25"/>
        <v>10028</v>
      </c>
      <c r="Z22" s="9">
        <f t="shared" si="25"/>
        <v>10230</v>
      </c>
      <c r="AA22" s="9">
        <f t="shared" si="25"/>
        <v>11262</v>
      </c>
      <c r="AB22" s="9">
        <f t="shared" si="25"/>
        <v>12541</v>
      </c>
      <c r="AC22" s="9">
        <f t="shared" si="25"/>
        <v>14640</v>
      </c>
      <c r="AD22" s="9">
        <f t="shared" si="25"/>
        <v>15159</v>
      </c>
      <c r="AE22" s="9">
        <f t="shared" si="25"/>
        <v>16067</v>
      </c>
      <c r="AF22" s="9">
        <f t="shared" si="25"/>
        <v>16778</v>
      </c>
      <c r="AG22" s="9">
        <f t="shared" si="25"/>
        <v>17480</v>
      </c>
      <c r="AH22" s="9">
        <f t="shared" si="25"/>
        <v>18444</v>
      </c>
      <c r="AI22" s="9">
        <f t="shared" si="25"/>
        <v>19294</v>
      </c>
      <c r="AJ22" s="9">
        <f t="shared" si="25"/>
        <v>20070</v>
      </c>
      <c r="AK22" s="9">
        <f t="shared" si="25"/>
        <v>20975</v>
      </c>
      <c r="AL22" s="9">
        <f t="shared" si="25"/>
        <v>22152</v>
      </c>
      <c r="AM22" s="9">
        <f t="shared" si="25"/>
        <v>23146</v>
      </c>
      <c r="AN22" s="9">
        <f t="shared" si="25"/>
        <v>23673</v>
      </c>
      <c r="AO22" s="9">
        <f t="shared" si="25"/>
        <v>22882</v>
      </c>
      <c r="AP22" s="9">
        <f t="shared" si="25"/>
        <v>25257</v>
      </c>
      <c r="AQ22" s="9">
        <f t="shared" si="25"/>
        <v>24481</v>
      </c>
      <c r="AR22" s="17">
        <f t="shared" si="25"/>
        <v>23440</v>
      </c>
    </row>
    <row r="23" spans="1:44" ht="18.75" customHeight="1" x14ac:dyDescent="0.25">
      <c r="A23" s="22" t="s">
        <v>189</v>
      </c>
      <c r="B23" s="20">
        <f>+B56+B105+B145+B198+B247+B292</f>
        <v>2039</v>
      </c>
      <c r="C23" s="20">
        <f>+C56+C105+C145+C198+C247+C292</f>
        <v>2648</v>
      </c>
      <c r="D23" s="20">
        <f>+D56+D105+D145+D198+D247+D292</f>
        <v>2478</v>
      </c>
      <c r="E23" s="20">
        <f>+E56+E105+E145+E198+E247+E292</f>
        <v>2190</v>
      </c>
      <c r="F23" s="20">
        <f>+F56+F105+F145+F198+F247+F292</f>
        <v>2647</v>
      </c>
      <c r="G23" s="20">
        <f>+G56+G105+G145+G198+G247+G292</f>
        <v>2909</v>
      </c>
      <c r="H23" s="20">
        <f>+H56+H105+H145+H198+H247+H292</f>
        <v>2951</v>
      </c>
      <c r="I23" s="20">
        <f>+I56+I105+I145+I198+I247+I292</f>
        <v>3554</v>
      </c>
      <c r="J23" s="20">
        <f>+J56+J105+J145+J198+J247+J292</f>
        <v>2513</v>
      </c>
      <c r="K23" s="20">
        <f>+K56+K105+K145+K198+K247+K292</f>
        <v>2880</v>
      </c>
      <c r="L23" s="20">
        <f>+L56+L105+L145+L198+L247+L292</f>
        <v>3226</v>
      </c>
      <c r="M23" s="20">
        <f>+M56+M105+M145+M198+M247+M292</f>
        <v>3531</v>
      </c>
      <c r="N23" s="20">
        <f>+N56+N105+N145+N198+N247+N292</f>
        <v>3870</v>
      </c>
      <c r="O23" s="20">
        <f>+O56+O105+O145+O198+O247+O292</f>
        <v>3986</v>
      </c>
      <c r="P23" s="20">
        <f>+P56+P105+P145+P198+P247+P292</f>
        <v>4167</v>
      </c>
      <c r="Q23" s="20">
        <f>+Q56+Q105+Q145+Q198+Q247+Q292</f>
        <v>4238</v>
      </c>
      <c r="R23" s="20">
        <f>+R56+R105+R145+R198+R247+R292</f>
        <v>4697</v>
      </c>
      <c r="S23" s="20">
        <f>+S56+S105+S145+S198+S247+S292</f>
        <v>5221</v>
      </c>
      <c r="T23" s="20">
        <f>+T56+T105+T145+T198+T247+T292</f>
        <v>5354</v>
      </c>
      <c r="U23" s="20">
        <f>+U56+U105+U145+U198+U247+U292</f>
        <v>5717</v>
      </c>
      <c r="V23" s="20">
        <f>+V56+V105+V145+V198+V247+V292</f>
        <v>5825</v>
      </c>
      <c r="W23" s="20">
        <f>+W56+W105+W145+W198+W247+W292</f>
        <v>5740</v>
      </c>
      <c r="X23" s="20">
        <f>+X56+X105+X145+X198+X247+X292</f>
        <v>5849</v>
      </c>
      <c r="Y23" s="20">
        <f>+Y56+Y105+Y145+Y198+Y247+Y292</f>
        <v>5786</v>
      </c>
      <c r="Z23" s="20">
        <f>+Z56+Z105+Z145+Z198+Z247+Z292</f>
        <v>5604</v>
      </c>
      <c r="AA23" s="20">
        <f>+AA56+AA105+AA145+AA198+AA247+AA292</f>
        <v>5531</v>
      </c>
      <c r="AB23" s="20">
        <f>+AB56+AB105+AB145+AB198+AB247+AB292</f>
        <v>5823</v>
      </c>
      <c r="AC23" s="20">
        <f>+AC56+AC105+AC145+AC198+AC247+AC292</f>
        <v>6369</v>
      </c>
      <c r="AD23" s="20">
        <f>+AD56+AD105+AD145+AD198+AD247+AD292</f>
        <v>6645</v>
      </c>
      <c r="AE23" s="23">
        <f>+AE56+AE105+AE145+AE198+AE247+AE292</f>
        <v>6875</v>
      </c>
      <c r="AF23" s="20">
        <f>+AF56+AF105+AF145+AF198+AF247+AF292</f>
        <v>7262</v>
      </c>
      <c r="AG23" s="20">
        <f>+AG56+AG105+AG145+AG198+AG247+AG292</f>
        <v>7618</v>
      </c>
      <c r="AH23" s="20">
        <f>+AH56+AH105+AH145+AH198+AH247+AH292</f>
        <v>8172</v>
      </c>
      <c r="AI23" s="20">
        <f>+AI56+AI105+AI145+AI198+AI247+AI292</f>
        <v>8635</v>
      </c>
      <c r="AJ23" s="20">
        <f>+AJ56+AJ105+AJ145+AJ198+AJ247+AJ292</f>
        <v>8832</v>
      </c>
      <c r="AK23" s="20">
        <f>+AK56+AK105+AK145+AK198+AK247+AK292</f>
        <v>9379</v>
      </c>
      <c r="AL23" s="20">
        <f>+AL56+AL105+AL145+AL198+AL247+AL292</f>
        <v>9929</v>
      </c>
      <c r="AM23" s="20">
        <f>+AM56+AM105+AM145+AM198+AM247+AM292</f>
        <v>10405</v>
      </c>
      <c r="AN23" s="20">
        <f>+AN56+AN105+AN145+AN198+AN247+AN292</f>
        <v>10740</v>
      </c>
      <c r="AO23" s="20">
        <f>+AO56+AO105+AO145+AO198+AO247+AO292</f>
        <v>10268</v>
      </c>
      <c r="AP23" s="20">
        <f>+AP56+AP105+AP145+AP198+AP247+AP292</f>
        <v>10990</v>
      </c>
      <c r="AQ23" s="20">
        <f>+AQ56+AQ105+AQ145+AQ198+AQ247+AQ292</f>
        <v>10809</v>
      </c>
      <c r="AR23" s="15">
        <f>+AR56+AR105+AR145+AR198+AR247+AR292</f>
        <v>9965</v>
      </c>
    </row>
    <row r="24" spans="1:44" ht="18.75" customHeight="1" x14ac:dyDescent="0.25">
      <c r="A24" s="14" t="s">
        <v>190</v>
      </c>
      <c r="B24" s="20">
        <f>B64+B113+B151+B204+B253+B295</f>
        <v>0</v>
      </c>
      <c r="C24" s="20">
        <f>C64+C113+C151+C204+C253+C295</f>
        <v>0</v>
      </c>
      <c r="D24" s="20">
        <f>D64+D113+D151+D204+D253+D295</f>
        <v>26</v>
      </c>
      <c r="E24" s="20">
        <f>E64+E113+E151+E204+E253+E295</f>
        <v>11</v>
      </c>
      <c r="F24" s="20">
        <f>F64+F113+F151+F204+F253+F295</f>
        <v>25</v>
      </c>
      <c r="G24" s="20">
        <f>G64+G113+G151+G204+G253+G295</f>
        <v>25</v>
      </c>
      <c r="H24" s="20">
        <f>H64+H113+H151+H204+H253+H295</f>
        <v>9</v>
      </c>
      <c r="I24" s="20">
        <f>I64+I113+I151+I204+I253+I295</f>
        <v>15</v>
      </c>
      <c r="J24" s="20">
        <f>J64+J113+J151+J204+J253+J295</f>
        <v>1</v>
      </c>
      <c r="K24" s="20">
        <f>K64+K113+K151+K204+K253+K295</f>
        <v>3</v>
      </c>
      <c r="L24" s="20">
        <f>L64+L113+L151+L204+L253+L295</f>
        <v>5</v>
      </c>
      <c r="M24" s="20">
        <f>M64+M113+M151+M204+M253+M295</f>
        <v>3</v>
      </c>
      <c r="N24" s="20">
        <f>N64+N113+N151+N204+N253+N295</f>
        <v>0</v>
      </c>
      <c r="O24" s="20">
        <f>O64+O113+O151+O204+O253+O295</f>
        <v>0</v>
      </c>
      <c r="P24" s="20">
        <f>P64+P113+P151+P204+P253+P295</f>
        <v>0</v>
      </c>
      <c r="Q24" s="20">
        <f>Q64+Q113+Q151+Q204+Q253+Q295</f>
        <v>0</v>
      </c>
      <c r="R24" s="20">
        <f>R64+R113+R151+R204+R253+R295</f>
        <v>0</v>
      </c>
      <c r="S24" s="20">
        <f>S64+S113+S151+S204+S253+S295</f>
        <v>0</v>
      </c>
      <c r="T24" s="20">
        <f>T64+T113+T151+T204+T253+T295</f>
        <v>97</v>
      </c>
      <c r="U24" s="20">
        <f>U64+U113+U151+U204+U253+U295</f>
        <v>255</v>
      </c>
      <c r="V24" s="20">
        <f>V64+V113+V151+V204+V253+V295</f>
        <v>266</v>
      </c>
      <c r="W24" s="20">
        <f>W64+W113+W151+W204+W253+W295</f>
        <v>314</v>
      </c>
      <c r="X24" s="20">
        <f>X64+X113+X151+X204+X253+X295</f>
        <v>1706</v>
      </c>
      <c r="Y24" s="20">
        <f>Y64+Y113+Y151+Y204+Y253+Y295</f>
        <v>2118</v>
      </c>
      <c r="Z24" s="20">
        <f>Z64+Z113+Z151+Z204+Z253+Z295</f>
        <v>2708</v>
      </c>
      <c r="AA24" s="20">
        <f>+AA64+AA113+AA151+AA204+AA253+AA295</f>
        <v>4345</v>
      </c>
      <c r="AB24" s="20">
        <f>+AB64+AB113+AB151+AB204+AB253+AB295</f>
        <v>5823</v>
      </c>
      <c r="AC24" s="23">
        <f>+AC64+AC113+AC151+AC204+AC253+AC295</f>
        <v>7799</v>
      </c>
      <c r="AD24" s="20">
        <f>+AD64+AD113+AD151+AD204+AD253+AD295</f>
        <v>8310</v>
      </c>
      <c r="AE24" s="23">
        <f>+AE64+AE113+AE151+AE204+AE253+AE295</f>
        <v>9071</v>
      </c>
      <c r="AF24" s="20">
        <f>+AF64+AF113+AF151+AF204+AF253+AF295</f>
        <v>9447</v>
      </c>
      <c r="AG24" s="20">
        <f>+AG64+AG113+AG151+AG204+AG253+AG295</f>
        <v>9801</v>
      </c>
      <c r="AH24" s="20">
        <f>+AH64+AH113+AH151+AH204+AH253+AH295</f>
        <v>10243</v>
      </c>
      <c r="AI24" s="20">
        <f>+AI64+AI113+AI151+AI204+AI253+AI295</f>
        <v>10640</v>
      </c>
      <c r="AJ24" s="20">
        <f>+AJ64+AJ113+AJ151+AJ204+AJ253+AJ295</f>
        <v>11214</v>
      </c>
      <c r="AK24" s="20">
        <f>+AK64+AK113+AK151+AK204+AK253+AK295</f>
        <v>11584</v>
      </c>
      <c r="AL24" s="20">
        <f>+AL64+AL113+AL151+AL204+AL253+AL295</f>
        <v>12210</v>
      </c>
      <c r="AM24" s="20">
        <f>+AM64+AM113+AM151+AM204+AM253+AM295</f>
        <v>12727</v>
      </c>
      <c r="AN24" s="20">
        <f>+AN64+AN113+AN151+AN204+AN253+AN295</f>
        <v>12920</v>
      </c>
      <c r="AO24" s="20">
        <f>+AO64+AO113+AO151+AO204+AO253+AO295</f>
        <v>12605</v>
      </c>
      <c r="AP24" s="20">
        <f>+AP64+AP113+AP151+AP204+AP253+AP295</f>
        <v>14258</v>
      </c>
      <c r="AQ24" s="20">
        <f>+AQ64+AQ113+AQ151+AQ204+AQ253+AQ295</f>
        <v>13666</v>
      </c>
      <c r="AR24" s="15">
        <f>+AR64+AR113+AR151+AR204+AR253+AR295</f>
        <v>13473</v>
      </c>
    </row>
    <row r="25" spans="1:44" ht="18.75" customHeight="1" x14ac:dyDescent="0.25">
      <c r="A25" s="14" t="s">
        <v>191</v>
      </c>
      <c r="B25" s="20">
        <f>B71+B117+B158+B211+B259</f>
        <v>74</v>
      </c>
      <c r="C25" s="20">
        <f>C71+C117+C158+C211+C259</f>
        <v>226</v>
      </c>
      <c r="D25" s="20">
        <f>D71+D117+D158+D211+D259</f>
        <v>182</v>
      </c>
      <c r="E25" s="20">
        <f>E71+E117+E158+E211+E259</f>
        <v>136</v>
      </c>
      <c r="F25" s="20">
        <f>F71+F117+F158+F211+F259</f>
        <v>170</v>
      </c>
      <c r="G25" s="20">
        <f>G71+G117+G158+G211+G259</f>
        <v>247</v>
      </c>
      <c r="H25" s="20">
        <f>H71+H117+H158+H211+H259</f>
        <v>155</v>
      </c>
      <c r="I25" s="20">
        <f>I71+I117+I158+I211+I259</f>
        <v>155</v>
      </c>
      <c r="J25" s="20">
        <f>J71+J117+J158+J211+J259</f>
        <v>405</v>
      </c>
      <c r="K25" s="20">
        <f>K71+K117+K158+K211+K259</f>
        <v>508</v>
      </c>
      <c r="L25" s="20">
        <f>L71+L117+L158+L211+L259</f>
        <v>708</v>
      </c>
      <c r="M25" s="20">
        <f>M71+M117+M158+M211+M259</f>
        <v>633</v>
      </c>
      <c r="N25" s="24">
        <f>N71+N117+N158+N211+N259</f>
        <v>960</v>
      </c>
      <c r="O25" s="20">
        <f>O71+O117+O158+O211+O259</f>
        <v>1052</v>
      </c>
      <c r="P25" s="20">
        <f>P71+P117+P158+P211+P259</f>
        <v>1502</v>
      </c>
      <c r="Q25" s="20">
        <f>Q71+Q117+Q158+Q211+Q259</f>
        <v>1690</v>
      </c>
      <c r="R25" s="20">
        <f>R71+R117+R158+R211+R259</f>
        <v>1726</v>
      </c>
      <c r="S25" s="20">
        <f>S71+S117+S158+S211+S259</f>
        <v>1821</v>
      </c>
      <c r="T25" s="20">
        <f>T71+T117+T158+T211+T259</f>
        <v>2050</v>
      </c>
      <c r="U25" s="20">
        <f>U71+U117+U158+U211+U259</f>
        <v>1971</v>
      </c>
      <c r="V25" s="20">
        <f>V71+V117+V158+V211+V259</f>
        <v>2245</v>
      </c>
      <c r="W25" s="20">
        <f>W71+W117+W158+W211+W259</f>
        <v>2234</v>
      </c>
      <c r="X25" s="20">
        <f>X71+X117+X158+X211+X259</f>
        <v>2318</v>
      </c>
      <c r="Y25" s="20">
        <f>Y71+Y117+Y158+Y211+Y259</f>
        <v>2124</v>
      </c>
      <c r="Z25" s="20">
        <f>Z71+Z117+Z158+Z211+Z259</f>
        <v>1918</v>
      </c>
      <c r="AA25" s="20">
        <f>+AA71+AA117+AA158+AA211+AA259</f>
        <v>1386</v>
      </c>
      <c r="AB25" s="20">
        <f>+AB71+AB117+AB158+AB211+AB259</f>
        <v>895</v>
      </c>
      <c r="AC25" s="23">
        <f>+AC71+AC117+AC158+AC211+AC259</f>
        <v>472</v>
      </c>
      <c r="AD25" s="20">
        <f>+AD71+AD117+AD158+AD211+AD259</f>
        <v>204</v>
      </c>
      <c r="AE25" s="23">
        <f>+AE71+AE117+AE158+AE211+AE259</f>
        <v>121</v>
      </c>
      <c r="AF25" s="20">
        <f>+AF71+AF117+AF158+AF211+AF259</f>
        <v>69</v>
      </c>
      <c r="AG25" s="20">
        <f>+AG71+AG117+AG158+AG211+AG259</f>
        <v>61</v>
      </c>
      <c r="AH25" s="20">
        <f>+AH71+AH117+AH158+AH211+AH259</f>
        <v>29</v>
      </c>
      <c r="AI25" s="20">
        <f>+AI71+AI117+AI158+AI211+AI259</f>
        <v>19</v>
      </c>
      <c r="AJ25" s="20">
        <f>+AJ71+AJ117+AJ158+AJ211+AJ259</f>
        <v>24</v>
      </c>
      <c r="AK25" s="20">
        <f>+AK71+AK117+AK158+AK211+AK259</f>
        <v>12</v>
      </c>
      <c r="AL25" s="20">
        <f>+AL71+AL117+AL158+AL211+AL259</f>
        <v>13</v>
      </c>
      <c r="AM25" s="20">
        <f>+AM71+AM117+AM158+AM211+AM259</f>
        <v>14</v>
      </c>
      <c r="AN25" s="20">
        <f>+AN71+AN117+AN158+AN211+AN259</f>
        <v>13</v>
      </c>
      <c r="AO25" s="20">
        <f>+AO71+AO117+AO158+AO211+AO259</f>
        <v>9</v>
      </c>
      <c r="AP25" s="20">
        <f>+AP71+AP117+AP158+AP211+AP259</f>
        <v>9</v>
      </c>
      <c r="AQ25" s="20">
        <f>+AQ71+AQ117+AQ158+AQ211+AQ259</f>
        <v>6</v>
      </c>
      <c r="AR25" s="15">
        <f>+AR71+AR117+AR158+AR211+AR259</f>
        <v>2</v>
      </c>
    </row>
    <row r="26" spans="1:44" s="19" customFormat="1" ht="18.75" customHeight="1" x14ac:dyDescent="0.25">
      <c r="A26" s="16" t="s">
        <v>194</v>
      </c>
      <c r="B26" s="9">
        <f>SUM(B27:B28)</f>
        <v>3622</v>
      </c>
      <c r="C26" s="9">
        <f t="shared" ref="C26:AR26" si="26">SUM(C27:C28)</f>
        <v>4886</v>
      </c>
      <c r="D26" s="9">
        <f t="shared" si="26"/>
        <v>4274</v>
      </c>
      <c r="E26" s="9">
        <f t="shared" si="26"/>
        <v>4040</v>
      </c>
      <c r="F26" s="9">
        <f t="shared" si="26"/>
        <v>4722</v>
      </c>
      <c r="G26" s="9">
        <f t="shared" si="26"/>
        <v>5122</v>
      </c>
      <c r="H26" s="9">
        <f t="shared" si="26"/>
        <v>4677</v>
      </c>
      <c r="I26" s="9">
        <f t="shared" si="26"/>
        <v>5881</v>
      </c>
      <c r="J26" s="9">
        <f t="shared" si="26"/>
        <v>4065</v>
      </c>
      <c r="K26" s="9">
        <f t="shared" si="26"/>
        <v>5085</v>
      </c>
      <c r="L26" s="9">
        <f t="shared" si="26"/>
        <v>5883</v>
      </c>
      <c r="M26" s="9">
        <f t="shared" si="26"/>
        <v>5714</v>
      </c>
      <c r="N26" s="9">
        <f t="shared" si="26"/>
        <v>6024</v>
      </c>
      <c r="O26" s="9">
        <f t="shared" si="26"/>
        <v>5964</v>
      </c>
      <c r="P26" s="9">
        <f t="shared" si="26"/>
        <v>6274</v>
      </c>
      <c r="Q26" s="9">
        <f t="shared" si="26"/>
        <v>6651</v>
      </c>
      <c r="R26" s="9">
        <f t="shared" si="26"/>
        <v>7038</v>
      </c>
      <c r="S26" s="9">
        <f t="shared" si="26"/>
        <v>7452</v>
      </c>
      <c r="T26" s="9">
        <f t="shared" si="26"/>
        <v>7050</v>
      </c>
      <c r="U26" s="9">
        <f t="shared" si="26"/>
        <v>7031</v>
      </c>
      <c r="V26" s="9">
        <f t="shared" si="26"/>
        <v>6961</v>
      </c>
      <c r="W26" s="9">
        <f t="shared" si="26"/>
        <v>6811</v>
      </c>
      <c r="X26" s="9">
        <f t="shared" si="26"/>
        <v>5804</v>
      </c>
      <c r="Y26" s="9">
        <f t="shared" si="26"/>
        <v>4377</v>
      </c>
      <c r="Z26" s="9">
        <f t="shared" si="26"/>
        <v>3346</v>
      </c>
      <c r="AA26" s="9">
        <f t="shared" si="26"/>
        <v>2250</v>
      </c>
      <c r="AB26" s="9">
        <f t="shared" si="26"/>
        <v>1508</v>
      </c>
      <c r="AC26" s="9">
        <f t="shared" si="26"/>
        <v>692</v>
      </c>
      <c r="AD26" s="9">
        <f t="shared" si="26"/>
        <v>383</v>
      </c>
      <c r="AE26" s="9">
        <f t="shared" si="26"/>
        <v>223</v>
      </c>
      <c r="AF26" s="9">
        <f t="shared" si="26"/>
        <v>160</v>
      </c>
      <c r="AG26" s="9">
        <f t="shared" si="26"/>
        <v>208</v>
      </c>
      <c r="AH26" s="9">
        <f t="shared" si="26"/>
        <v>267</v>
      </c>
      <c r="AI26" s="9">
        <f t="shared" si="26"/>
        <v>271</v>
      </c>
      <c r="AJ26" s="9">
        <f t="shared" si="26"/>
        <v>288</v>
      </c>
      <c r="AK26" s="9">
        <f t="shared" si="26"/>
        <v>262</v>
      </c>
      <c r="AL26" s="9">
        <f t="shared" si="26"/>
        <v>255</v>
      </c>
      <c r="AM26" s="9">
        <f t="shared" si="26"/>
        <v>321</v>
      </c>
      <c r="AN26" s="9">
        <f t="shared" si="26"/>
        <v>370</v>
      </c>
      <c r="AO26" s="9">
        <f t="shared" si="26"/>
        <v>525</v>
      </c>
      <c r="AP26" s="9">
        <f t="shared" si="26"/>
        <v>900</v>
      </c>
      <c r="AQ26" s="9">
        <f t="shared" si="26"/>
        <v>939</v>
      </c>
      <c r="AR26" s="17">
        <f t="shared" si="26"/>
        <v>968</v>
      </c>
    </row>
    <row r="27" spans="1:44" ht="18.75" customHeight="1" x14ac:dyDescent="0.25">
      <c r="A27" s="14" t="s">
        <v>192</v>
      </c>
      <c r="B27" s="20">
        <f>B78+B120+B161+B215+B261</f>
        <v>3622</v>
      </c>
      <c r="C27" s="20">
        <f>C78+C120+C161+C215+C261</f>
        <v>4886</v>
      </c>
      <c r="D27" s="20">
        <f>D78+D120+D161+D215+D261</f>
        <v>4274</v>
      </c>
      <c r="E27" s="20">
        <f>E78+E120+E161+E215+E261</f>
        <v>3994</v>
      </c>
      <c r="F27" s="20">
        <f>F78+F120+F161+F215+F261</f>
        <v>4428</v>
      </c>
      <c r="G27" s="20">
        <f>G78+G120+G161+G215+G261</f>
        <v>4602</v>
      </c>
      <c r="H27" s="20">
        <f>H78+H120+H161+H215+H261</f>
        <v>4181</v>
      </c>
      <c r="I27" s="20">
        <f>I78+I120+I161+I215+I261</f>
        <v>5157</v>
      </c>
      <c r="J27" s="20">
        <f>J78+J120+J161+J215+J261</f>
        <v>3636</v>
      </c>
      <c r="K27" s="20">
        <f>K78+K120+K161+K215+K261</f>
        <v>4548</v>
      </c>
      <c r="L27" s="20">
        <f>L78+L120+L161+L215+L261</f>
        <v>5312</v>
      </c>
      <c r="M27" s="20">
        <f>M78+M120+M161+M215+M261</f>
        <v>5201</v>
      </c>
      <c r="N27" s="24">
        <f>N78+N120+N161+N215+N261</f>
        <v>5627</v>
      </c>
      <c r="O27" s="20">
        <f>O78+O120+O161+O215+O261</f>
        <v>5793</v>
      </c>
      <c r="P27" s="20">
        <f>P78+P120+P161+P215+P261</f>
        <v>6274</v>
      </c>
      <c r="Q27" s="20">
        <f>Q78+Q120+Q161+Q215+Q261</f>
        <v>6651</v>
      </c>
      <c r="R27" s="20">
        <f>R78+R120+R161+R215+R261</f>
        <v>7038</v>
      </c>
      <c r="S27" s="20">
        <f>S78+S120+S161+S215+S261</f>
        <v>7452</v>
      </c>
      <c r="T27" s="20">
        <f>T78+T120+T161+T215+T261</f>
        <v>7050</v>
      </c>
      <c r="U27" s="20">
        <f>U78+U120+U161+U215+U261</f>
        <v>7031</v>
      </c>
      <c r="V27" s="20">
        <f>V78+V120+V161+V215+V261</f>
        <v>6961</v>
      </c>
      <c r="W27" s="20">
        <f>W78+W120+W161+W215+W261</f>
        <v>6748</v>
      </c>
      <c r="X27" s="20">
        <f>X78+X120+X161+X215+X261</f>
        <v>5792</v>
      </c>
      <c r="Y27" s="20">
        <f>Y78+Y120+Y161+Y215+Y261</f>
        <v>4366</v>
      </c>
      <c r="Z27" s="20">
        <f>Z78+Z120+Z161+Z215+Z261</f>
        <v>3339</v>
      </c>
      <c r="AA27" s="20">
        <f>+AA78+AA120+AA161+AA215+AA261</f>
        <v>2241</v>
      </c>
      <c r="AB27" s="20">
        <f>+AB78+AB120+AB161+AB215+AB261</f>
        <v>1499</v>
      </c>
      <c r="AC27" s="23">
        <f>+AC78+AC120+AC161+AC215+AC261</f>
        <v>685</v>
      </c>
      <c r="AD27" s="20">
        <f>+AD78+AD120+AD161+AD215+AD261</f>
        <v>376</v>
      </c>
      <c r="AE27" s="23">
        <f>+AE78+AE120+AE161+AE215+AE261</f>
        <v>215</v>
      </c>
      <c r="AF27" s="20">
        <f>+AF78+AF120+AF161+AF215+AF261</f>
        <v>154</v>
      </c>
      <c r="AG27" s="20">
        <f>+AG78+AG120+AG161+AG215+AG261</f>
        <v>194</v>
      </c>
      <c r="AH27" s="20">
        <f>+AH78+AH120+AH161+AH215+AH261</f>
        <v>239</v>
      </c>
      <c r="AI27" s="20">
        <f>+AI78+AI120+AI161+AI215+AI261</f>
        <v>255</v>
      </c>
      <c r="AJ27" s="20">
        <f>+AJ78+AJ120+AJ161+AJ215+AJ261</f>
        <v>279</v>
      </c>
      <c r="AK27" s="20">
        <f>+AK78+AK120+AK161+AK215+AK261</f>
        <v>246</v>
      </c>
      <c r="AL27" s="20">
        <f>+AL78+AL120+AL161+AL215+AL261</f>
        <v>242</v>
      </c>
      <c r="AM27" s="20">
        <f>+AM78+AM120+AM161+AM215+AM261</f>
        <v>304</v>
      </c>
      <c r="AN27" s="20">
        <f>+AN78+AN120+AN161+AN215+AN261</f>
        <v>350</v>
      </c>
      <c r="AO27" s="20">
        <f>+AO78+AO120+AO161+AO215+AO261</f>
        <v>508</v>
      </c>
      <c r="AP27" s="20">
        <f>+AP78+AP120+AP161+AP215+AP261</f>
        <v>854</v>
      </c>
      <c r="AQ27" s="20">
        <f>+AQ78+AQ120+AQ161+AQ215+AQ261</f>
        <v>883</v>
      </c>
      <c r="AR27" s="15">
        <f>+AR78+AR120+AR161+AR215+AR261</f>
        <v>884</v>
      </c>
    </row>
    <row r="28" spans="1:44" ht="18.75" customHeight="1" x14ac:dyDescent="0.25">
      <c r="A28" s="14" t="s">
        <v>193</v>
      </c>
      <c r="B28" s="20">
        <f>B166+B220</f>
        <v>0</v>
      </c>
      <c r="C28" s="20">
        <f>C166+C220</f>
        <v>0</v>
      </c>
      <c r="D28" s="20">
        <f>D166+D220</f>
        <v>0</v>
      </c>
      <c r="E28" s="20">
        <f>E166+E220</f>
        <v>46</v>
      </c>
      <c r="F28" s="20">
        <f>F166+F220</f>
        <v>294</v>
      </c>
      <c r="G28" s="20">
        <f>G166+G220</f>
        <v>520</v>
      </c>
      <c r="H28" s="20">
        <f>H166+H220</f>
        <v>496</v>
      </c>
      <c r="I28" s="20">
        <f>I166+I220</f>
        <v>724</v>
      </c>
      <c r="J28" s="20">
        <f>J166+J220</f>
        <v>429</v>
      </c>
      <c r="K28" s="20">
        <f>K166+K220</f>
        <v>537</v>
      </c>
      <c r="L28" s="20">
        <f>L166+L220</f>
        <v>571</v>
      </c>
      <c r="M28" s="20">
        <f>M166+M220</f>
        <v>513</v>
      </c>
      <c r="N28" s="24">
        <f>N166+N220</f>
        <v>397</v>
      </c>
      <c r="O28" s="20">
        <f>O166+O220</f>
        <v>171</v>
      </c>
      <c r="P28" s="20">
        <f>P166+P220</f>
        <v>0</v>
      </c>
      <c r="Q28" s="20">
        <f>Q166+Q220</f>
        <v>0</v>
      </c>
      <c r="R28" s="20">
        <f>R166+R220</f>
        <v>0</v>
      </c>
      <c r="S28" s="20">
        <f>S166+S220</f>
        <v>0</v>
      </c>
      <c r="T28" s="20">
        <f>T166+T220</f>
        <v>0</v>
      </c>
      <c r="U28" s="20">
        <f>U166+U220</f>
        <v>0</v>
      </c>
      <c r="V28" s="20">
        <f>V166+V220</f>
        <v>0</v>
      </c>
      <c r="W28" s="20">
        <f>W166+W220</f>
        <v>63</v>
      </c>
      <c r="X28" s="20">
        <f>X166+X220</f>
        <v>12</v>
      </c>
      <c r="Y28" s="20">
        <f>Y166+Y220</f>
        <v>11</v>
      </c>
      <c r="Z28" s="20">
        <f>Z166+Z220</f>
        <v>7</v>
      </c>
      <c r="AA28" s="20">
        <f>+AA166+AA220+AA263</f>
        <v>9</v>
      </c>
      <c r="AB28" s="20">
        <f>+AB166+AB220+AB263</f>
        <v>9</v>
      </c>
      <c r="AC28" s="23">
        <f>+AC166+AC220+AC263</f>
        <v>7</v>
      </c>
      <c r="AD28" s="20">
        <f>+AD166+AD220+AD263</f>
        <v>7</v>
      </c>
      <c r="AE28" s="23">
        <f>+AE166+AE220+AE263</f>
        <v>8</v>
      </c>
      <c r="AF28" s="20">
        <f>+AF166+AF220+AF263</f>
        <v>6</v>
      </c>
      <c r="AG28" s="20">
        <f>+AG166+AG220+AG263</f>
        <v>14</v>
      </c>
      <c r="AH28" s="20">
        <f>+AH166+AH220+AH263</f>
        <v>28</v>
      </c>
      <c r="AI28" s="20">
        <f>+AI166+AI220+AI263</f>
        <v>16</v>
      </c>
      <c r="AJ28" s="20">
        <f>+AJ166+AJ220+AJ263</f>
        <v>9</v>
      </c>
      <c r="AK28" s="20">
        <f>+AK166+AK220+AK263</f>
        <v>16</v>
      </c>
      <c r="AL28" s="20">
        <f>+AL166+AL220+AL263</f>
        <v>13</v>
      </c>
      <c r="AM28" s="20">
        <f>+AM166+AM220+AM263</f>
        <v>17</v>
      </c>
      <c r="AN28" s="20">
        <f>+AN166+AN220+AN263</f>
        <v>20</v>
      </c>
      <c r="AO28" s="20">
        <f>+AO166+AO220+AO263</f>
        <v>17</v>
      </c>
      <c r="AP28" s="20">
        <f>+AP166+AP220+AP263</f>
        <v>46</v>
      </c>
      <c r="AQ28" s="20">
        <f>+AQ166+AQ220+AQ263</f>
        <v>56</v>
      </c>
      <c r="AR28" s="15">
        <f>+AR166+AR220+AR263</f>
        <v>84</v>
      </c>
    </row>
    <row r="29" spans="1:44" ht="10.5" customHeight="1" x14ac:dyDescent="0.25">
      <c r="A29" s="14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24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25"/>
      <c r="AN29" s="25"/>
      <c r="AO29" s="9"/>
      <c r="AP29" s="9"/>
      <c r="AQ29" s="9"/>
      <c r="AR29" s="17"/>
    </row>
    <row r="30" spans="1:44" s="28" customFormat="1" ht="15.95" customHeight="1" x14ac:dyDescent="0.2">
      <c r="A30" s="26" t="s">
        <v>145</v>
      </c>
      <c r="B30" s="27">
        <f>+B32+B34+B45+B48+B56+B64+B71+B78</f>
        <v>1358</v>
      </c>
      <c r="C30" s="27">
        <f t="shared" ref="C30:AR30" si="27">+C32+C34+C45+C48+C56+C64+C71+C78</f>
        <v>1691</v>
      </c>
      <c r="D30" s="27">
        <f t="shared" si="27"/>
        <v>1496</v>
      </c>
      <c r="E30" s="27">
        <f t="shared" si="27"/>
        <v>1042</v>
      </c>
      <c r="F30" s="27">
        <f t="shared" si="27"/>
        <v>923</v>
      </c>
      <c r="G30" s="27">
        <f t="shared" si="27"/>
        <v>1126</v>
      </c>
      <c r="H30" s="27">
        <f t="shared" si="27"/>
        <v>1031</v>
      </c>
      <c r="I30" s="27">
        <f t="shared" si="27"/>
        <v>1290</v>
      </c>
      <c r="J30" s="27">
        <f t="shared" si="27"/>
        <v>987</v>
      </c>
      <c r="K30" s="27">
        <f t="shared" si="27"/>
        <v>1129</v>
      </c>
      <c r="L30" s="27">
        <f t="shared" si="27"/>
        <v>1294</v>
      </c>
      <c r="M30" s="27">
        <f t="shared" si="27"/>
        <v>1348</v>
      </c>
      <c r="N30" s="27">
        <f t="shared" si="27"/>
        <v>1528</v>
      </c>
      <c r="O30" s="27">
        <f t="shared" si="27"/>
        <v>1636</v>
      </c>
      <c r="P30" s="27">
        <f t="shared" si="27"/>
        <v>1921</v>
      </c>
      <c r="Q30" s="27">
        <f t="shared" si="27"/>
        <v>2098</v>
      </c>
      <c r="R30" s="27">
        <f t="shared" si="27"/>
        <v>2276</v>
      </c>
      <c r="S30" s="27">
        <f t="shared" si="27"/>
        <v>2603</v>
      </c>
      <c r="T30" s="27">
        <f t="shared" si="27"/>
        <v>2898</v>
      </c>
      <c r="U30" s="27">
        <f t="shared" si="27"/>
        <v>3189</v>
      </c>
      <c r="V30" s="27">
        <f t="shared" si="27"/>
        <v>3367</v>
      </c>
      <c r="W30" s="27">
        <f t="shared" si="27"/>
        <v>3399</v>
      </c>
      <c r="X30" s="27">
        <f t="shared" si="27"/>
        <v>3527</v>
      </c>
      <c r="Y30" s="27">
        <f t="shared" si="27"/>
        <v>3396</v>
      </c>
      <c r="Z30" s="27">
        <f t="shared" si="27"/>
        <v>3545</v>
      </c>
      <c r="AA30" s="27">
        <f t="shared" si="27"/>
        <v>4053</v>
      </c>
      <c r="AB30" s="27">
        <f t="shared" si="27"/>
        <v>4570</v>
      </c>
      <c r="AC30" s="27">
        <f t="shared" si="27"/>
        <v>4987</v>
      </c>
      <c r="AD30" s="27">
        <f t="shared" si="27"/>
        <v>5221</v>
      </c>
      <c r="AE30" s="27">
        <f t="shared" si="27"/>
        <v>5374</v>
      </c>
      <c r="AF30" s="27">
        <f t="shared" si="27"/>
        <v>5411</v>
      </c>
      <c r="AG30" s="27">
        <f t="shared" si="27"/>
        <v>5453</v>
      </c>
      <c r="AH30" s="27">
        <f t="shared" si="27"/>
        <v>5610</v>
      </c>
      <c r="AI30" s="27">
        <f t="shared" si="27"/>
        <v>5859</v>
      </c>
      <c r="AJ30" s="27">
        <f t="shared" si="27"/>
        <v>6038</v>
      </c>
      <c r="AK30" s="27">
        <f t="shared" si="27"/>
        <v>6290</v>
      </c>
      <c r="AL30" s="27">
        <f t="shared" si="27"/>
        <v>6512</v>
      </c>
      <c r="AM30" s="27">
        <f t="shared" si="27"/>
        <v>6617</v>
      </c>
      <c r="AN30" s="27">
        <f t="shared" si="27"/>
        <v>6535</v>
      </c>
      <c r="AO30" s="27">
        <f t="shared" si="27"/>
        <v>6177</v>
      </c>
      <c r="AP30" s="27">
        <f t="shared" si="27"/>
        <v>6595</v>
      </c>
      <c r="AQ30" s="27">
        <f t="shared" si="27"/>
        <v>6256</v>
      </c>
      <c r="AR30" s="64">
        <f t="shared" si="27"/>
        <v>5702</v>
      </c>
    </row>
    <row r="31" spans="1:44" ht="16.5" customHeight="1" x14ac:dyDescent="0.25">
      <c r="A31" s="14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9"/>
      <c r="N31" s="24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65"/>
    </row>
    <row r="32" spans="1:44" s="19" customFormat="1" ht="16.5" customHeight="1" x14ac:dyDescent="0.25">
      <c r="A32" s="16" t="s">
        <v>195</v>
      </c>
      <c r="B32" s="29">
        <f>+B33</f>
        <v>0</v>
      </c>
      <c r="C32" s="29">
        <f t="shared" ref="C32:AR32" si="28">+C33</f>
        <v>0</v>
      </c>
      <c r="D32" s="29">
        <f t="shared" si="28"/>
        <v>0</v>
      </c>
      <c r="E32" s="29">
        <f t="shared" si="28"/>
        <v>0</v>
      </c>
      <c r="F32" s="29">
        <f t="shared" si="28"/>
        <v>0</v>
      </c>
      <c r="G32" s="29">
        <f t="shared" si="28"/>
        <v>0</v>
      </c>
      <c r="H32" s="29">
        <f t="shared" si="28"/>
        <v>0</v>
      </c>
      <c r="I32" s="29">
        <f t="shared" si="28"/>
        <v>0</v>
      </c>
      <c r="J32" s="29">
        <f t="shared" si="28"/>
        <v>0</v>
      </c>
      <c r="K32" s="29">
        <f t="shared" si="28"/>
        <v>0</v>
      </c>
      <c r="L32" s="29">
        <f t="shared" si="28"/>
        <v>0</v>
      </c>
      <c r="M32" s="29">
        <f t="shared" si="28"/>
        <v>0</v>
      </c>
      <c r="N32" s="29">
        <f t="shared" si="28"/>
        <v>0</v>
      </c>
      <c r="O32" s="29">
        <f t="shared" si="28"/>
        <v>0</v>
      </c>
      <c r="P32" s="29">
        <f t="shared" si="28"/>
        <v>0</v>
      </c>
      <c r="Q32" s="29">
        <f t="shared" si="28"/>
        <v>0</v>
      </c>
      <c r="R32" s="29">
        <f t="shared" si="28"/>
        <v>0</v>
      </c>
      <c r="S32" s="29">
        <f t="shared" si="28"/>
        <v>0</v>
      </c>
      <c r="T32" s="29">
        <f t="shared" si="28"/>
        <v>0</v>
      </c>
      <c r="U32" s="29">
        <f t="shared" si="28"/>
        <v>0</v>
      </c>
      <c r="V32" s="29">
        <f t="shared" si="28"/>
        <v>0</v>
      </c>
      <c r="W32" s="29">
        <f t="shared" si="28"/>
        <v>0</v>
      </c>
      <c r="X32" s="29">
        <f t="shared" si="28"/>
        <v>0</v>
      </c>
      <c r="Y32" s="29">
        <f t="shared" si="28"/>
        <v>0</v>
      </c>
      <c r="Z32" s="29">
        <f t="shared" si="28"/>
        <v>0</v>
      </c>
      <c r="AA32" s="29">
        <f t="shared" si="28"/>
        <v>0</v>
      </c>
      <c r="AB32" s="29">
        <f t="shared" si="28"/>
        <v>7</v>
      </c>
      <c r="AC32" s="29">
        <f t="shared" si="28"/>
        <v>7</v>
      </c>
      <c r="AD32" s="29">
        <f t="shared" si="28"/>
        <v>0</v>
      </c>
      <c r="AE32" s="29">
        <f t="shared" si="28"/>
        <v>8</v>
      </c>
      <c r="AF32" s="29">
        <f t="shared" si="28"/>
        <v>0</v>
      </c>
      <c r="AG32" s="29">
        <f t="shared" si="28"/>
        <v>0</v>
      </c>
      <c r="AH32" s="29">
        <f t="shared" si="28"/>
        <v>0</v>
      </c>
      <c r="AI32" s="29">
        <f t="shared" si="28"/>
        <v>0</v>
      </c>
      <c r="AJ32" s="29">
        <f t="shared" si="28"/>
        <v>1</v>
      </c>
      <c r="AK32" s="29">
        <f t="shared" si="28"/>
        <v>2</v>
      </c>
      <c r="AL32" s="29">
        <f t="shared" si="28"/>
        <v>1</v>
      </c>
      <c r="AM32" s="29">
        <f t="shared" si="28"/>
        <v>0</v>
      </c>
      <c r="AN32" s="29">
        <f t="shared" si="28"/>
        <v>0</v>
      </c>
      <c r="AO32" s="29">
        <f t="shared" si="28"/>
        <v>0</v>
      </c>
      <c r="AP32" s="29">
        <f t="shared" si="28"/>
        <v>0</v>
      </c>
      <c r="AQ32" s="29">
        <f t="shared" si="28"/>
        <v>0</v>
      </c>
      <c r="AR32" s="65">
        <f t="shared" si="28"/>
        <v>0</v>
      </c>
    </row>
    <row r="33" spans="1:256" s="28" customFormat="1" ht="16.5" customHeight="1" x14ac:dyDescent="0.25">
      <c r="A33" s="30" t="s">
        <v>196</v>
      </c>
      <c r="B33" s="20">
        <v>0</v>
      </c>
      <c r="C33" s="20">
        <v>0</v>
      </c>
      <c r="D33" s="20">
        <v>0</v>
      </c>
      <c r="E33" s="20">
        <v>0</v>
      </c>
      <c r="F33" s="20">
        <v>0</v>
      </c>
      <c r="G33" s="20">
        <v>0</v>
      </c>
      <c r="H33" s="20">
        <v>0</v>
      </c>
      <c r="I33" s="20">
        <v>0</v>
      </c>
      <c r="J33" s="20">
        <v>0</v>
      </c>
      <c r="K33" s="20">
        <v>0</v>
      </c>
      <c r="L33" s="20">
        <v>0</v>
      </c>
      <c r="M33" s="20">
        <v>0</v>
      </c>
      <c r="N33" s="20">
        <v>0</v>
      </c>
      <c r="O33" s="20">
        <v>0</v>
      </c>
      <c r="P33" s="20">
        <v>0</v>
      </c>
      <c r="Q33" s="20">
        <v>0</v>
      </c>
      <c r="R33" s="20">
        <v>0</v>
      </c>
      <c r="S33" s="20">
        <v>0</v>
      </c>
      <c r="T33" s="20">
        <v>0</v>
      </c>
      <c r="U33" s="20">
        <v>0</v>
      </c>
      <c r="V33" s="20">
        <v>0</v>
      </c>
      <c r="W33" s="20">
        <v>0</v>
      </c>
      <c r="X33" s="20">
        <v>0</v>
      </c>
      <c r="Y33" s="20">
        <v>0</v>
      </c>
      <c r="Z33" s="20">
        <v>0</v>
      </c>
      <c r="AA33" s="20">
        <v>0</v>
      </c>
      <c r="AB33" s="20">
        <v>7</v>
      </c>
      <c r="AC33" s="20">
        <v>7</v>
      </c>
      <c r="AD33" s="20">
        <v>0</v>
      </c>
      <c r="AE33" s="20">
        <v>8</v>
      </c>
      <c r="AF33" s="20">
        <v>0</v>
      </c>
      <c r="AG33" s="20">
        <v>0</v>
      </c>
      <c r="AH33" s="20">
        <v>0</v>
      </c>
      <c r="AI33" s="20">
        <v>0</v>
      </c>
      <c r="AJ33" s="20">
        <v>1</v>
      </c>
      <c r="AK33" s="20">
        <v>2</v>
      </c>
      <c r="AL33" s="20">
        <v>1</v>
      </c>
      <c r="AM33" s="20">
        <v>0</v>
      </c>
      <c r="AN33" s="20">
        <v>0</v>
      </c>
      <c r="AO33" s="20">
        <v>0</v>
      </c>
      <c r="AP33" s="20">
        <v>0</v>
      </c>
      <c r="AQ33" s="20"/>
      <c r="AR33" s="15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  <c r="IV33" s="1"/>
    </row>
    <row r="34" spans="1:256" s="10" customFormat="1" ht="16.5" customHeight="1" x14ac:dyDescent="0.25">
      <c r="A34" s="31" t="s">
        <v>2</v>
      </c>
      <c r="B34" s="9">
        <f t="shared" ref="B34" si="29">SUM(B35:B44)</f>
        <v>0</v>
      </c>
      <c r="C34" s="9">
        <f t="shared" ref="C34" si="30">SUM(C35:C44)</f>
        <v>0</v>
      </c>
      <c r="D34" s="9">
        <f t="shared" ref="D34" si="31">SUM(D35:D44)</f>
        <v>0</v>
      </c>
      <c r="E34" s="9">
        <f t="shared" ref="E34" si="32">SUM(E35:E44)</f>
        <v>0</v>
      </c>
      <c r="F34" s="9">
        <f t="shared" ref="F34" si="33">SUM(F35:F44)</f>
        <v>1</v>
      </c>
      <c r="G34" s="9">
        <f t="shared" ref="G34" si="34">SUM(G35:G44)</f>
        <v>13</v>
      </c>
      <c r="H34" s="9">
        <f t="shared" ref="H34" si="35">SUM(H35:H44)</f>
        <v>3</v>
      </c>
      <c r="I34" s="9">
        <f t="shared" ref="I34" si="36">SUM(I35:I44)</f>
        <v>5</v>
      </c>
      <c r="J34" s="9">
        <f t="shared" ref="J34" si="37">SUM(J35:J44)</f>
        <v>5</v>
      </c>
      <c r="K34" s="9">
        <f t="shared" ref="K34" si="38">SUM(K35:K44)</f>
        <v>2</v>
      </c>
      <c r="L34" s="9">
        <f t="shared" ref="L34" si="39">SUM(L35:L44)</f>
        <v>4</v>
      </c>
      <c r="M34" s="9">
        <f t="shared" ref="M34" si="40">SUM(M35:M44)</f>
        <v>17</v>
      </c>
      <c r="N34" s="9">
        <f t="shared" ref="N34" si="41">SUM(N35:N44)</f>
        <v>10</v>
      </c>
      <c r="O34" s="9">
        <f t="shared" ref="O34" si="42">SUM(O35:O44)</f>
        <v>5</v>
      </c>
      <c r="P34" s="9">
        <f t="shared" ref="P34" si="43">SUM(P35:P44)</f>
        <v>20</v>
      </c>
      <c r="Q34" s="9">
        <f t="shared" ref="Q34" si="44">SUM(Q35:Q44)</f>
        <v>80</v>
      </c>
      <c r="R34" s="9">
        <f t="shared" ref="R34" si="45">SUM(R35:R44)</f>
        <v>69</v>
      </c>
      <c r="S34" s="9">
        <f t="shared" ref="S34" si="46">SUM(S35:S44)</f>
        <v>45</v>
      </c>
      <c r="T34" s="9">
        <f t="shared" ref="T34" si="47">SUM(T35:T44)</f>
        <v>100</v>
      </c>
      <c r="U34" s="9">
        <f t="shared" ref="U34" si="48">SUM(U35:U44)</f>
        <v>113</v>
      </c>
      <c r="V34" s="9">
        <f t="shared" ref="V34" si="49">SUM(V35:V44)</f>
        <v>129</v>
      </c>
      <c r="W34" s="9">
        <f t="shared" ref="W34" si="50">SUM(W35:W44)</f>
        <v>165</v>
      </c>
      <c r="X34" s="9">
        <f t="shared" ref="X34" si="51">SUM(X35:X44)</f>
        <v>104</v>
      </c>
      <c r="Y34" s="9">
        <f t="shared" ref="Y34" si="52">SUM(Y35:Y44)</f>
        <v>115</v>
      </c>
      <c r="Z34" s="9">
        <f t="shared" ref="Z34" si="53">SUM(Z35:Z44)</f>
        <v>132</v>
      </c>
      <c r="AA34" s="9">
        <f t="shared" ref="AA34" si="54">SUM(AA35:AA44)</f>
        <v>113</v>
      </c>
      <c r="AB34" s="9">
        <f t="shared" ref="AB34" si="55">SUM(AB35:AB44)</f>
        <v>175</v>
      </c>
      <c r="AC34" s="9">
        <f t="shared" ref="AC34" si="56">SUM(AC35:AC44)</f>
        <v>157</v>
      </c>
      <c r="AD34" s="9">
        <f t="shared" ref="AD34" si="57">SUM(AD35:AD44)</f>
        <v>237</v>
      </c>
      <c r="AE34" s="9">
        <f t="shared" ref="AE34" si="58">SUM(AE35:AE44)</f>
        <v>184</v>
      </c>
      <c r="AF34" s="9">
        <f t="shared" ref="AF34" si="59">SUM(AF35:AF44)</f>
        <v>201</v>
      </c>
      <c r="AG34" s="9">
        <f t="shared" ref="AG34" si="60">SUM(AG35:AG44)</f>
        <v>179</v>
      </c>
      <c r="AH34" s="9">
        <f t="shared" ref="AH34" si="61">SUM(AH35:AH44)</f>
        <v>218</v>
      </c>
      <c r="AI34" s="9">
        <f t="shared" ref="AI34" si="62">SUM(AI35:AI44)</f>
        <v>187</v>
      </c>
      <c r="AJ34" s="9">
        <f t="shared" ref="AJ34" si="63">SUM(AJ35:AJ44)</f>
        <v>262</v>
      </c>
      <c r="AK34" s="9">
        <f t="shared" ref="AK34" si="64">SUM(AK35:AK44)</f>
        <v>219</v>
      </c>
      <c r="AL34" s="9">
        <f t="shared" ref="AL34" si="65">SUM(AL35:AL44)</f>
        <v>245</v>
      </c>
      <c r="AM34" s="9">
        <f t="shared" ref="AM34" si="66">SUM(AM35:AM44)</f>
        <v>217</v>
      </c>
      <c r="AN34" s="9">
        <f t="shared" ref="AN34" si="67">SUM(AN35:AN44)</f>
        <v>183</v>
      </c>
      <c r="AO34" s="9">
        <f t="shared" ref="AO34" si="68">SUM(AO35:AO44)</f>
        <v>168</v>
      </c>
      <c r="AP34" s="9">
        <f t="shared" ref="AP34" si="69">SUM(AP35:AP44)</f>
        <v>157</v>
      </c>
      <c r="AQ34" s="9">
        <f t="shared" ref="AQ34" si="70">SUM(AQ35:AQ44)</f>
        <v>220</v>
      </c>
      <c r="AR34" s="17">
        <f t="shared" ref="AR34" si="71">SUM(AR35:AR44)</f>
        <v>219</v>
      </c>
      <c r="HN34" s="28"/>
      <c r="HO34" s="28"/>
      <c r="HP34" s="28"/>
      <c r="HQ34" s="28"/>
      <c r="HR34" s="28"/>
      <c r="HS34" s="28"/>
      <c r="HT34" s="28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</row>
    <row r="35" spans="1:256" ht="16.5" customHeight="1" x14ac:dyDescent="0.25">
      <c r="A35" s="14" t="s">
        <v>3</v>
      </c>
      <c r="B35" s="24">
        <v>0</v>
      </c>
      <c r="C35" s="24">
        <v>0</v>
      </c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>
        <v>18</v>
      </c>
      <c r="X35" s="24">
        <v>22</v>
      </c>
      <c r="Y35" s="24">
        <v>32</v>
      </c>
      <c r="Z35" s="24">
        <v>26</v>
      </c>
      <c r="AA35" s="24">
        <v>2</v>
      </c>
      <c r="AB35" s="24">
        <v>65</v>
      </c>
      <c r="AC35" s="24">
        <v>94</v>
      </c>
      <c r="AD35" s="24">
        <v>108</v>
      </c>
      <c r="AE35" s="24">
        <v>127</v>
      </c>
      <c r="AF35" s="24">
        <v>110</v>
      </c>
      <c r="AG35" s="24">
        <v>101</v>
      </c>
      <c r="AH35" s="24">
        <v>94</v>
      </c>
      <c r="AI35" s="24">
        <v>127</v>
      </c>
      <c r="AJ35" s="24">
        <v>185</v>
      </c>
      <c r="AK35" s="24">
        <v>150</v>
      </c>
      <c r="AL35" s="24">
        <v>165</v>
      </c>
      <c r="AM35" s="24">
        <v>154</v>
      </c>
      <c r="AN35" s="24">
        <v>137</v>
      </c>
      <c r="AO35" s="24">
        <v>114</v>
      </c>
      <c r="AP35" s="24">
        <v>120</v>
      </c>
      <c r="AQ35" s="24">
        <v>150</v>
      </c>
      <c r="AR35" s="66">
        <v>141</v>
      </c>
    </row>
    <row r="36" spans="1:256" ht="16.5" customHeight="1" x14ac:dyDescent="0.25">
      <c r="A36" s="14" t="s">
        <v>4</v>
      </c>
      <c r="B36" s="24">
        <v>0</v>
      </c>
      <c r="C36" s="24">
        <v>0</v>
      </c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>
        <v>49</v>
      </c>
      <c r="AA36" s="24">
        <v>50</v>
      </c>
      <c r="AB36" s="24">
        <v>16</v>
      </c>
      <c r="AC36" s="24">
        <v>3</v>
      </c>
      <c r="AD36" s="24">
        <v>59</v>
      </c>
      <c r="AE36" s="24">
        <v>19</v>
      </c>
      <c r="AF36" s="24">
        <v>58</v>
      </c>
      <c r="AG36" s="24">
        <v>41</v>
      </c>
      <c r="AH36" s="24">
        <v>75</v>
      </c>
      <c r="AI36" s="24">
        <v>7</v>
      </c>
      <c r="AJ36" s="24"/>
      <c r="AK36" s="24"/>
      <c r="AL36" s="24"/>
      <c r="AM36" s="24"/>
      <c r="AN36" s="24"/>
      <c r="AO36" s="24"/>
      <c r="AP36" s="24"/>
      <c r="AQ36" s="24"/>
      <c r="AR36" s="66"/>
    </row>
    <row r="37" spans="1:256" ht="16.5" customHeight="1" x14ac:dyDescent="0.25">
      <c r="A37" s="14" t="s">
        <v>5</v>
      </c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>
        <v>3</v>
      </c>
      <c r="R37" s="24">
        <v>3</v>
      </c>
      <c r="S37" s="24"/>
      <c r="T37" s="24"/>
      <c r="U37" s="24">
        <v>3</v>
      </c>
      <c r="V37" s="24"/>
      <c r="W37" s="24"/>
      <c r="X37" s="24">
        <v>3</v>
      </c>
      <c r="Y37" s="24">
        <v>4</v>
      </c>
      <c r="Z37" s="24"/>
      <c r="AA37" s="24">
        <v>2</v>
      </c>
      <c r="AB37" s="24">
        <v>2</v>
      </c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24"/>
      <c r="AR37" s="66"/>
    </row>
    <row r="38" spans="1:256" ht="16.5" customHeight="1" x14ac:dyDescent="0.25">
      <c r="A38" s="14" t="s">
        <v>6</v>
      </c>
      <c r="B38" s="24"/>
      <c r="C38" s="24"/>
      <c r="D38" s="24"/>
      <c r="E38" s="24"/>
      <c r="F38" s="24">
        <v>1</v>
      </c>
      <c r="G38" s="24">
        <v>13</v>
      </c>
      <c r="H38" s="24">
        <v>3</v>
      </c>
      <c r="I38" s="24">
        <v>5</v>
      </c>
      <c r="J38" s="24">
        <v>5</v>
      </c>
      <c r="K38" s="24">
        <v>2</v>
      </c>
      <c r="L38" s="24">
        <v>4</v>
      </c>
      <c r="M38" s="24">
        <v>7</v>
      </c>
      <c r="N38" s="24"/>
      <c r="O38" s="24">
        <v>2</v>
      </c>
      <c r="P38" s="24"/>
      <c r="Q38" s="24">
        <v>2</v>
      </c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66"/>
    </row>
    <row r="39" spans="1:256" ht="16.5" customHeight="1" x14ac:dyDescent="0.25">
      <c r="A39" s="14" t="s">
        <v>7</v>
      </c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4">
        <v>8</v>
      </c>
      <c r="AR39" s="66"/>
    </row>
    <row r="40" spans="1:256" ht="16.5" customHeight="1" x14ac:dyDescent="0.25">
      <c r="A40" s="14" t="s">
        <v>8</v>
      </c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>
        <v>18</v>
      </c>
      <c r="X40" s="24">
        <v>9</v>
      </c>
      <c r="Y40" s="24">
        <v>13</v>
      </c>
      <c r="Z40" s="24">
        <v>6</v>
      </c>
      <c r="AA40" s="24">
        <v>4</v>
      </c>
      <c r="AB40" s="24">
        <v>5</v>
      </c>
      <c r="AC40" s="24">
        <v>2</v>
      </c>
      <c r="AD40" s="24">
        <v>6</v>
      </c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/>
      <c r="AR40" s="66"/>
    </row>
    <row r="41" spans="1:256" ht="16.5" customHeight="1" x14ac:dyDescent="0.25">
      <c r="A41" s="14" t="s">
        <v>9</v>
      </c>
      <c r="B41" s="24"/>
      <c r="C41" s="24"/>
      <c r="D41" s="24"/>
      <c r="E41" s="24"/>
      <c r="F41" s="24"/>
      <c r="G41" s="24"/>
      <c r="H41" s="24"/>
      <c r="I41" s="24"/>
      <c r="J41" s="24"/>
      <c r="K41" s="20"/>
      <c r="L41" s="20"/>
      <c r="M41" s="20"/>
      <c r="N41" s="20"/>
      <c r="O41" s="20"/>
      <c r="P41" s="20"/>
      <c r="Q41" s="20">
        <v>37</v>
      </c>
      <c r="R41" s="20">
        <v>46</v>
      </c>
      <c r="S41" s="20">
        <v>28</v>
      </c>
      <c r="T41" s="24">
        <v>78</v>
      </c>
      <c r="U41" s="24">
        <v>76</v>
      </c>
      <c r="V41" s="24">
        <v>94</v>
      </c>
      <c r="W41" s="24">
        <v>89</v>
      </c>
      <c r="X41" s="24">
        <v>43</v>
      </c>
      <c r="Y41" s="24">
        <v>39</v>
      </c>
      <c r="Z41" s="24">
        <v>11</v>
      </c>
      <c r="AA41" s="24">
        <v>12</v>
      </c>
      <c r="AB41" s="24">
        <v>43</v>
      </c>
      <c r="AC41" s="20">
        <v>24</v>
      </c>
      <c r="AD41" s="20">
        <v>30</v>
      </c>
      <c r="AE41" s="20">
        <v>8</v>
      </c>
      <c r="AF41" s="20"/>
      <c r="AG41" s="20">
        <v>14</v>
      </c>
      <c r="AH41" s="20">
        <v>19</v>
      </c>
      <c r="AI41" s="20">
        <v>15</v>
      </c>
      <c r="AJ41" s="20">
        <v>24</v>
      </c>
      <c r="AK41" s="20">
        <v>30</v>
      </c>
      <c r="AL41" s="20">
        <v>29</v>
      </c>
      <c r="AM41" s="20">
        <v>19</v>
      </c>
      <c r="AN41" s="20">
        <v>17</v>
      </c>
      <c r="AO41" s="20">
        <v>32</v>
      </c>
      <c r="AP41" s="20">
        <v>18</v>
      </c>
      <c r="AQ41" s="20">
        <v>10</v>
      </c>
      <c r="AR41" s="15">
        <v>30</v>
      </c>
    </row>
    <row r="42" spans="1:256" ht="16.5" customHeight="1" x14ac:dyDescent="0.25">
      <c r="A42" s="14" t="s">
        <v>10</v>
      </c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>
        <v>25</v>
      </c>
      <c r="AA42" s="24">
        <v>37</v>
      </c>
      <c r="AB42" s="24">
        <v>16</v>
      </c>
      <c r="AC42" s="24">
        <v>3</v>
      </c>
      <c r="AD42" s="24">
        <v>4</v>
      </c>
      <c r="AE42" s="24">
        <v>1</v>
      </c>
      <c r="AF42" s="24">
        <v>1</v>
      </c>
      <c r="AG42" s="24"/>
      <c r="AH42" s="24"/>
      <c r="AI42" s="24"/>
      <c r="AJ42" s="24">
        <v>15</v>
      </c>
      <c r="AK42" s="24"/>
      <c r="AL42" s="24"/>
      <c r="AM42" s="24"/>
      <c r="AN42" s="24"/>
      <c r="AO42" s="24"/>
      <c r="AP42" s="24"/>
      <c r="AQ42" s="24"/>
      <c r="AR42" s="66"/>
    </row>
    <row r="43" spans="1:256" ht="16.5" customHeight="1" x14ac:dyDescent="0.25">
      <c r="A43" s="14" t="s">
        <v>11</v>
      </c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>
        <v>10</v>
      </c>
      <c r="N43" s="24">
        <v>10</v>
      </c>
      <c r="O43" s="24">
        <v>3</v>
      </c>
      <c r="P43" s="24">
        <v>20</v>
      </c>
      <c r="Q43" s="24">
        <v>38</v>
      </c>
      <c r="R43" s="24">
        <v>20</v>
      </c>
      <c r="S43" s="24">
        <v>17</v>
      </c>
      <c r="T43" s="24">
        <v>22</v>
      </c>
      <c r="U43" s="24">
        <v>34</v>
      </c>
      <c r="V43" s="24">
        <v>35</v>
      </c>
      <c r="W43" s="24">
        <v>40</v>
      </c>
      <c r="X43" s="24">
        <v>27</v>
      </c>
      <c r="Y43" s="24">
        <v>27</v>
      </c>
      <c r="Z43" s="24">
        <v>15</v>
      </c>
      <c r="AA43" s="24">
        <v>6</v>
      </c>
      <c r="AB43" s="24">
        <v>28</v>
      </c>
      <c r="AC43" s="24">
        <v>31</v>
      </c>
      <c r="AD43" s="24">
        <v>30</v>
      </c>
      <c r="AE43" s="24">
        <v>29</v>
      </c>
      <c r="AF43" s="24">
        <v>32</v>
      </c>
      <c r="AG43" s="24">
        <v>23</v>
      </c>
      <c r="AH43" s="24">
        <v>12</v>
      </c>
      <c r="AI43" s="24">
        <v>25</v>
      </c>
      <c r="AJ43" s="24">
        <v>17</v>
      </c>
      <c r="AK43" s="24">
        <v>29</v>
      </c>
      <c r="AL43" s="24">
        <v>40</v>
      </c>
      <c r="AM43" s="24">
        <v>25</v>
      </c>
      <c r="AN43" s="24">
        <v>19</v>
      </c>
      <c r="AO43" s="24">
        <v>15</v>
      </c>
      <c r="AP43" s="24">
        <v>16</v>
      </c>
      <c r="AQ43" s="24">
        <v>30</v>
      </c>
      <c r="AR43" s="66">
        <v>19</v>
      </c>
    </row>
    <row r="44" spans="1:256" ht="16.5" customHeight="1" x14ac:dyDescent="0.25">
      <c r="A44" s="14" t="s">
        <v>13</v>
      </c>
      <c r="B44" s="24"/>
      <c r="C44" s="24"/>
      <c r="D44" s="24"/>
      <c r="E44" s="24"/>
      <c r="F44" s="24"/>
      <c r="G44" s="24"/>
      <c r="H44" s="24"/>
      <c r="I44" s="24"/>
      <c r="J44" s="24"/>
      <c r="K44" s="20"/>
      <c r="L44" s="20"/>
      <c r="M44" s="20"/>
      <c r="N44" s="20"/>
      <c r="O44" s="20"/>
      <c r="P44" s="20"/>
      <c r="Q44" s="20"/>
      <c r="R44" s="20"/>
      <c r="S44" s="20"/>
      <c r="T44" s="24"/>
      <c r="U44" s="24"/>
      <c r="V44" s="24"/>
      <c r="W44" s="24"/>
      <c r="X44" s="24"/>
      <c r="Y44" s="24"/>
      <c r="Z44" s="24"/>
      <c r="AA44" s="24"/>
      <c r="AB44" s="24"/>
      <c r="AC44" s="20"/>
      <c r="AD44" s="20"/>
      <c r="AE44" s="20"/>
      <c r="AF44" s="20"/>
      <c r="AG44" s="20"/>
      <c r="AH44" s="20">
        <v>18</v>
      </c>
      <c r="AI44" s="20">
        <v>13</v>
      </c>
      <c r="AJ44" s="20">
        <v>21</v>
      </c>
      <c r="AK44" s="20">
        <v>10</v>
      </c>
      <c r="AL44" s="20">
        <v>11</v>
      </c>
      <c r="AM44" s="20">
        <v>19</v>
      </c>
      <c r="AN44" s="20">
        <v>10</v>
      </c>
      <c r="AO44" s="20">
        <v>7</v>
      </c>
      <c r="AP44" s="20">
        <v>3</v>
      </c>
      <c r="AQ44" s="20">
        <v>22</v>
      </c>
      <c r="AR44" s="15">
        <v>29</v>
      </c>
    </row>
    <row r="45" spans="1:256" s="19" customFormat="1" ht="16.5" customHeight="1" x14ac:dyDescent="0.25">
      <c r="A45" s="98" t="s">
        <v>222</v>
      </c>
      <c r="B45" s="29">
        <f>SUM(B46:B47)</f>
        <v>0</v>
      </c>
      <c r="C45" s="29">
        <f t="shared" ref="C45:AR45" si="72">SUM(C46:C47)</f>
        <v>0</v>
      </c>
      <c r="D45" s="29">
        <f t="shared" si="72"/>
        <v>0</v>
      </c>
      <c r="E45" s="29">
        <f t="shared" si="72"/>
        <v>0</v>
      </c>
      <c r="F45" s="29">
        <f t="shared" si="72"/>
        <v>0</v>
      </c>
      <c r="G45" s="29">
        <f t="shared" si="72"/>
        <v>0</v>
      </c>
      <c r="H45" s="29">
        <f t="shared" si="72"/>
        <v>0</v>
      </c>
      <c r="I45" s="29">
        <f t="shared" si="72"/>
        <v>0</v>
      </c>
      <c r="J45" s="29">
        <f t="shared" si="72"/>
        <v>0</v>
      </c>
      <c r="K45" s="29">
        <f t="shared" si="72"/>
        <v>0</v>
      </c>
      <c r="L45" s="29">
        <f t="shared" si="72"/>
        <v>0</v>
      </c>
      <c r="M45" s="29">
        <f t="shared" si="72"/>
        <v>0</v>
      </c>
      <c r="N45" s="29">
        <f t="shared" si="72"/>
        <v>0</v>
      </c>
      <c r="O45" s="29">
        <f t="shared" si="72"/>
        <v>0</v>
      </c>
      <c r="P45" s="29">
        <f t="shared" si="72"/>
        <v>0</v>
      </c>
      <c r="Q45" s="29">
        <f t="shared" si="72"/>
        <v>0</v>
      </c>
      <c r="R45" s="29">
        <f t="shared" si="72"/>
        <v>0</v>
      </c>
      <c r="S45" s="29">
        <f t="shared" si="72"/>
        <v>2</v>
      </c>
      <c r="T45" s="29">
        <f t="shared" si="72"/>
        <v>13</v>
      </c>
      <c r="U45" s="29">
        <f t="shared" si="72"/>
        <v>12</v>
      </c>
      <c r="V45" s="29">
        <f t="shared" si="72"/>
        <v>14</v>
      </c>
      <c r="W45" s="29">
        <f t="shared" si="72"/>
        <v>7</v>
      </c>
      <c r="X45" s="29">
        <f t="shared" si="72"/>
        <v>2</v>
      </c>
      <c r="Y45" s="29">
        <f t="shared" si="72"/>
        <v>1</v>
      </c>
      <c r="Z45" s="29">
        <f t="shared" si="72"/>
        <v>0</v>
      </c>
      <c r="AA45" s="29">
        <f t="shared" si="72"/>
        <v>0</v>
      </c>
      <c r="AB45" s="29">
        <f t="shared" si="72"/>
        <v>0</v>
      </c>
      <c r="AC45" s="29">
        <f t="shared" si="72"/>
        <v>0</v>
      </c>
      <c r="AD45" s="29">
        <f t="shared" si="72"/>
        <v>0</v>
      </c>
      <c r="AE45" s="29">
        <f t="shared" si="72"/>
        <v>0</v>
      </c>
      <c r="AF45" s="29">
        <f t="shared" si="72"/>
        <v>0</v>
      </c>
      <c r="AG45" s="29">
        <f t="shared" si="72"/>
        <v>0</v>
      </c>
      <c r="AH45" s="29">
        <f t="shared" si="72"/>
        <v>10</v>
      </c>
      <c r="AI45" s="29">
        <f t="shared" si="72"/>
        <v>48</v>
      </c>
      <c r="AJ45" s="29">
        <f t="shared" si="72"/>
        <v>28</v>
      </c>
      <c r="AK45" s="29">
        <f t="shared" si="72"/>
        <v>38</v>
      </c>
      <c r="AL45" s="29">
        <f t="shared" si="72"/>
        <v>35</v>
      </c>
      <c r="AM45" s="29">
        <f t="shared" si="72"/>
        <v>44</v>
      </c>
      <c r="AN45" s="29">
        <f t="shared" si="72"/>
        <v>17</v>
      </c>
      <c r="AO45" s="29">
        <f t="shared" si="72"/>
        <v>31</v>
      </c>
      <c r="AP45" s="29">
        <f t="shared" si="72"/>
        <v>28</v>
      </c>
      <c r="AQ45" s="29">
        <f t="shared" si="72"/>
        <v>50</v>
      </c>
      <c r="AR45" s="65">
        <f t="shared" si="72"/>
        <v>44</v>
      </c>
    </row>
    <row r="46" spans="1:256" ht="16.5" customHeight="1" x14ac:dyDescent="0.25">
      <c r="A46" s="91" t="s">
        <v>12</v>
      </c>
      <c r="B46" s="24"/>
      <c r="C46" s="24"/>
      <c r="D46" s="24"/>
      <c r="E46" s="24"/>
      <c r="F46" s="24"/>
      <c r="G46" s="24"/>
      <c r="H46" s="24"/>
      <c r="I46" s="24"/>
      <c r="J46" s="24"/>
      <c r="K46" s="20"/>
      <c r="L46" s="20"/>
      <c r="M46" s="20"/>
      <c r="N46" s="20"/>
      <c r="O46" s="20"/>
      <c r="P46" s="20"/>
      <c r="Q46" s="20"/>
      <c r="R46" s="20"/>
      <c r="S46" s="20">
        <v>2</v>
      </c>
      <c r="T46" s="24">
        <v>13</v>
      </c>
      <c r="U46" s="24">
        <v>12</v>
      </c>
      <c r="V46" s="24">
        <v>14</v>
      </c>
      <c r="W46" s="24">
        <v>7</v>
      </c>
      <c r="X46" s="24">
        <v>2</v>
      </c>
      <c r="Y46" s="24">
        <v>1</v>
      </c>
      <c r="Z46" s="24"/>
      <c r="AA46" s="24"/>
      <c r="AB46" s="24"/>
      <c r="AC46" s="20"/>
      <c r="AD46" s="20"/>
      <c r="AE46" s="20"/>
      <c r="AF46" s="20"/>
      <c r="AG46" s="20"/>
      <c r="AH46" s="20"/>
      <c r="AI46" s="20">
        <v>22</v>
      </c>
      <c r="AJ46" s="20"/>
      <c r="AK46" s="20">
        <v>27</v>
      </c>
      <c r="AL46" s="20">
        <v>14</v>
      </c>
      <c r="AM46" s="20">
        <v>22</v>
      </c>
      <c r="AN46" s="20">
        <v>4</v>
      </c>
      <c r="AO46" s="20">
        <v>20</v>
      </c>
      <c r="AP46" s="20">
        <v>12</v>
      </c>
      <c r="AQ46" s="20">
        <v>31</v>
      </c>
      <c r="AR46" s="15">
        <v>22</v>
      </c>
    </row>
    <row r="47" spans="1:256" ht="16.5" customHeight="1" x14ac:dyDescent="0.25">
      <c r="A47" s="91" t="s">
        <v>14</v>
      </c>
      <c r="B47" s="24"/>
      <c r="C47" s="24"/>
      <c r="D47" s="24"/>
      <c r="E47" s="24"/>
      <c r="F47" s="24"/>
      <c r="G47" s="24"/>
      <c r="H47" s="24"/>
      <c r="I47" s="24"/>
      <c r="J47" s="24"/>
      <c r="K47" s="20"/>
      <c r="L47" s="20"/>
      <c r="M47" s="20"/>
      <c r="N47" s="20"/>
      <c r="O47" s="20"/>
      <c r="P47" s="20"/>
      <c r="Q47" s="20"/>
      <c r="R47" s="20"/>
      <c r="S47" s="20"/>
      <c r="T47" s="24"/>
      <c r="U47" s="24"/>
      <c r="V47" s="24"/>
      <c r="W47" s="24"/>
      <c r="X47" s="24"/>
      <c r="Y47" s="24"/>
      <c r="Z47" s="24"/>
      <c r="AA47" s="24"/>
      <c r="AB47" s="24"/>
      <c r="AC47" s="20"/>
      <c r="AD47" s="20"/>
      <c r="AE47" s="20"/>
      <c r="AF47" s="20"/>
      <c r="AG47" s="20"/>
      <c r="AH47" s="20">
        <v>10</v>
      </c>
      <c r="AI47" s="20">
        <v>26</v>
      </c>
      <c r="AJ47" s="20">
        <v>28</v>
      </c>
      <c r="AK47" s="20">
        <v>11</v>
      </c>
      <c r="AL47" s="20">
        <v>21</v>
      </c>
      <c r="AM47" s="20">
        <v>22</v>
      </c>
      <c r="AN47" s="20">
        <v>13</v>
      </c>
      <c r="AO47" s="20">
        <v>11</v>
      </c>
      <c r="AP47" s="20">
        <v>16</v>
      </c>
      <c r="AQ47" s="20">
        <v>19</v>
      </c>
      <c r="AR47" s="15">
        <v>22</v>
      </c>
    </row>
    <row r="48" spans="1:256" s="10" customFormat="1" ht="16.5" customHeight="1" x14ac:dyDescent="0.25">
      <c r="A48" s="31" t="s">
        <v>158</v>
      </c>
      <c r="B48" s="9">
        <f t="shared" ref="B48" si="73">SUM(B49:B55)</f>
        <v>0</v>
      </c>
      <c r="C48" s="9">
        <f t="shared" ref="C48" si="74">SUM(C49:C55)</f>
        <v>0</v>
      </c>
      <c r="D48" s="9">
        <f t="shared" ref="D48" si="75">SUM(D49:D55)</f>
        <v>0</v>
      </c>
      <c r="E48" s="9">
        <f t="shared" ref="E48" si="76">SUM(E49:E55)</f>
        <v>0</v>
      </c>
      <c r="F48" s="9">
        <f t="shared" ref="F48" si="77">SUM(F49:F55)</f>
        <v>0</v>
      </c>
      <c r="G48" s="9">
        <f t="shared" ref="G48" si="78">SUM(G49:G55)</f>
        <v>0</v>
      </c>
      <c r="H48" s="9">
        <f t="shared" ref="H48" si="79">SUM(H49:H55)</f>
        <v>0</v>
      </c>
      <c r="I48" s="9">
        <f t="shared" ref="I48" si="80">SUM(I49:I55)</f>
        <v>0</v>
      </c>
      <c r="J48" s="9">
        <f t="shared" ref="J48" si="81">SUM(J49:J55)</f>
        <v>0</v>
      </c>
      <c r="K48" s="9">
        <f t="shared" ref="K48" si="82">SUM(K49:K55)</f>
        <v>0</v>
      </c>
      <c r="L48" s="9">
        <f t="shared" ref="L48" si="83">SUM(L49:L55)</f>
        <v>0</v>
      </c>
      <c r="M48" s="9">
        <f t="shared" ref="M48" si="84">SUM(M49:M55)</f>
        <v>0</v>
      </c>
      <c r="N48" s="9">
        <f t="shared" ref="N48" si="85">SUM(N49:N55)</f>
        <v>0</v>
      </c>
      <c r="O48" s="9">
        <f t="shared" ref="O48" si="86">SUM(O49:O55)</f>
        <v>0</v>
      </c>
      <c r="P48" s="9">
        <f t="shared" ref="P48" si="87">SUM(P49:P55)</f>
        <v>7</v>
      </c>
      <c r="Q48" s="9">
        <f t="shared" ref="Q48" si="88">SUM(Q49:Q55)</f>
        <v>16</v>
      </c>
      <c r="R48" s="9">
        <f t="shared" ref="R48" si="89">SUM(R49:R55)</f>
        <v>9</v>
      </c>
      <c r="S48" s="9">
        <f t="shared" ref="S48" si="90">SUM(S49:S55)</f>
        <v>23</v>
      </c>
      <c r="T48" s="9">
        <f t="shared" ref="T48" si="91">SUM(T49:T55)</f>
        <v>69</v>
      </c>
      <c r="U48" s="9">
        <f t="shared" ref="U48" si="92">SUM(U49:U55)</f>
        <v>80</v>
      </c>
      <c r="V48" s="9">
        <f t="shared" ref="V48" si="93">SUM(V49:V55)</f>
        <v>93</v>
      </c>
      <c r="W48" s="9">
        <f t="shared" ref="W48" si="94">SUM(W49:W55)</f>
        <v>63</v>
      </c>
      <c r="X48" s="9">
        <f t="shared" ref="X48" si="95">SUM(X49:X55)</f>
        <v>22</v>
      </c>
      <c r="Y48" s="9">
        <f t="shared" ref="Y48" si="96">SUM(Y49:Y55)</f>
        <v>29</v>
      </c>
      <c r="Z48" s="9">
        <f t="shared" ref="Z48" si="97">SUM(Z49:Z55)</f>
        <v>10</v>
      </c>
      <c r="AA48" s="9">
        <f t="shared" ref="AA48" si="98">SUM(AA49:AA55)</f>
        <v>35</v>
      </c>
      <c r="AB48" s="9">
        <f t="shared" ref="AB48" si="99">SUM(AB49:AB55)</f>
        <v>64</v>
      </c>
      <c r="AC48" s="9">
        <f t="shared" ref="AC48" si="100">SUM(AC49:AC55)</f>
        <v>13</v>
      </c>
      <c r="AD48" s="9">
        <f t="shared" ref="AD48" si="101">SUM(AD49:AD55)</f>
        <v>5</v>
      </c>
      <c r="AE48" s="9">
        <f t="shared" ref="AE48" si="102">SUM(AE49:AE55)</f>
        <v>0</v>
      </c>
      <c r="AF48" s="9">
        <f t="shared" ref="AF48" si="103">SUM(AF49:AF55)</f>
        <v>0</v>
      </c>
      <c r="AG48" s="9">
        <f t="shared" ref="AG48" si="104">SUM(AG49:AG55)</f>
        <v>0</v>
      </c>
      <c r="AH48" s="9">
        <f t="shared" ref="AH48" si="105">SUM(AH49:AH55)</f>
        <v>1</v>
      </c>
      <c r="AI48" s="9">
        <f t="shared" ref="AI48" si="106">SUM(AI49:AI55)</f>
        <v>22</v>
      </c>
      <c r="AJ48" s="9">
        <f t="shared" ref="AJ48" si="107">SUM(AJ49:AJ55)</f>
        <v>0</v>
      </c>
      <c r="AK48" s="9">
        <f t="shared" ref="AK48" si="108">SUM(AK49:AK55)</f>
        <v>0</v>
      </c>
      <c r="AL48" s="9">
        <f t="shared" ref="AL48" si="109">SUM(AL49:AL55)</f>
        <v>0</v>
      </c>
      <c r="AM48" s="9">
        <f t="shared" ref="AM48" si="110">SUM(AM49:AM55)</f>
        <v>0</v>
      </c>
      <c r="AN48" s="9">
        <f t="shared" ref="AN48" si="111">SUM(AN49:AN55)</f>
        <v>1</v>
      </c>
      <c r="AO48" s="9">
        <f t="shared" ref="AO48" si="112">SUM(AO49:AO55)</f>
        <v>0</v>
      </c>
      <c r="AP48" s="9">
        <f t="shared" ref="AP48" si="113">SUM(AP49:AP55)</f>
        <v>0</v>
      </c>
      <c r="AQ48" s="9">
        <f t="shared" ref="AQ48" si="114">SUM(AQ49:AQ55)</f>
        <v>0</v>
      </c>
      <c r="AR48" s="17">
        <f t="shared" ref="AR48" si="115">SUM(AR49:AR55)</f>
        <v>0</v>
      </c>
      <c r="HN48" s="28"/>
      <c r="HO48" s="28"/>
      <c r="HP48" s="28"/>
      <c r="HQ48" s="28"/>
      <c r="HR48" s="28"/>
      <c r="HS48" s="28"/>
      <c r="HT48" s="28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  <c r="II48" s="1"/>
      <c r="IJ48" s="1"/>
      <c r="IK48" s="1"/>
      <c r="IL48" s="1"/>
      <c r="IM48" s="1"/>
      <c r="IN48" s="1"/>
      <c r="IO48" s="1"/>
      <c r="IP48" s="1"/>
      <c r="IQ48" s="1"/>
      <c r="IR48" s="1"/>
      <c r="IS48" s="1"/>
      <c r="IT48" s="1"/>
      <c r="IU48" s="1"/>
      <c r="IV48" s="1"/>
    </row>
    <row r="49" spans="1:44" ht="16.5" customHeight="1" x14ac:dyDescent="0.25">
      <c r="A49" s="91" t="s">
        <v>15</v>
      </c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>
        <v>67</v>
      </c>
      <c r="U49" s="24">
        <v>67</v>
      </c>
      <c r="V49" s="24">
        <v>68</v>
      </c>
      <c r="W49" s="24">
        <v>55</v>
      </c>
      <c r="X49" s="24">
        <v>18</v>
      </c>
      <c r="Y49" s="24">
        <v>23</v>
      </c>
      <c r="Z49" s="24">
        <v>10</v>
      </c>
      <c r="AA49" s="24">
        <v>35</v>
      </c>
      <c r="AB49" s="24">
        <v>52</v>
      </c>
      <c r="AC49" s="24">
        <v>13</v>
      </c>
      <c r="AD49" s="24">
        <v>5</v>
      </c>
      <c r="AE49" s="24"/>
      <c r="AF49" s="24"/>
      <c r="AG49" s="24"/>
      <c r="AH49" s="24">
        <v>1</v>
      </c>
      <c r="AI49" s="24">
        <v>22</v>
      </c>
      <c r="AJ49" s="24"/>
      <c r="AK49" s="24"/>
      <c r="AL49" s="24"/>
      <c r="AM49" s="24"/>
      <c r="AN49" s="24">
        <v>1</v>
      </c>
      <c r="AO49" s="24"/>
      <c r="AP49" s="24"/>
      <c r="AQ49" s="24"/>
      <c r="AR49" s="66"/>
    </row>
    <row r="50" spans="1:44" ht="16.5" customHeight="1" x14ac:dyDescent="0.25">
      <c r="A50" s="14" t="s">
        <v>16</v>
      </c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>
        <v>1</v>
      </c>
      <c r="R50" s="24">
        <v>1</v>
      </c>
      <c r="S50" s="24"/>
      <c r="T50" s="20"/>
      <c r="U50" s="20"/>
      <c r="V50" s="20">
        <v>1</v>
      </c>
      <c r="W50" s="20"/>
      <c r="X50" s="20"/>
      <c r="Y50" s="20"/>
      <c r="Z50" s="20"/>
      <c r="AA50" s="20"/>
      <c r="AB50" s="20"/>
      <c r="AC50" s="24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  <c r="AO50" s="24"/>
      <c r="AP50" s="24"/>
      <c r="AQ50" s="24"/>
      <c r="AR50" s="66"/>
    </row>
    <row r="51" spans="1:44" ht="16.5" customHeight="1" x14ac:dyDescent="0.25">
      <c r="A51" s="14" t="s">
        <v>17</v>
      </c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>
        <v>3</v>
      </c>
      <c r="X51" s="24">
        <v>1</v>
      </c>
      <c r="Y51" s="24">
        <v>1</v>
      </c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24"/>
      <c r="AP51" s="24"/>
      <c r="AQ51" s="24"/>
      <c r="AR51" s="66"/>
    </row>
    <row r="52" spans="1:44" ht="16.5" customHeight="1" x14ac:dyDescent="0.25">
      <c r="A52" s="14" t="s">
        <v>18</v>
      </c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>
        <v>5</v>
      </c>
      <c r="R52" s="24">
        <v>8</v>
      </c>
      <c r="S52" s="24">
        <v>17</v>
      </c>
      <c r="T52" s="24">
        <v>1</v>
      </c>
      <c r="U52" s="24">
        <v>10</v>
      </c>
      <c r="V52" s="24">
        <v>23</v>
      </c>
      <c r="W52" s="24">
        <v>3</v>
      </c>
      <c r="X52" s="24">
        <v>2</v>
      </c>
      <c r="Y52" s="24">
        <v>4</v>
      </c>
      <c r="Z52" s="24"/>
      <c r="AA52" s="24"/>
      <c r="AB52" s="24">
        <v>12</v>
      </c>
      <c r="AC52" s="24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  <c r="AO52" s="24"/>
      <c r="AP52" s="24"/>
      <c r="AQ52" s="24"/>
      <c r="AR52" s="66"/>
    </row>
    <row r="53" spans="1:44" ht="16.5" customHeight="1" x14ac:dyDescent="0.25">
      <c r="A53" s="14" t="s">
        <v>19</v>
      </c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>
        <v>3</v>
      </c>
      <c r="V53" s="24">
        <v>1</v>
      </c>
      <c r="W53" s="24">
        <v>1</v>
      </c>
      <c r="X53" s="24">
        <v>1</v>
      </c>
      <c r="Y53" s="24">
        <v>1</v>
      </c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  <c r="AO53" s="24"/>
      <c r="AP53" s="24"/>
      <c r="AQ53" s="24"/>
      <c r="AR53" s="66"/>
    </row>
    <row r="54" spans="1:44" ht="16.5" customHeight="1" x14ac:dyDescent="0.25">
      <c r="A54" s="14" t="s">
        <v>20</v>
      </c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>
        <v>2</v>
      </c>
      <c r="T54" s="24">
        <v>1</v>
      </c>
      <c r="U54" s="24"/>
      <c r="V54" s="24"/>
      <c r="W54" s="24">
        <v>1</v>
      </c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4"/>
      <c r="AJ54" s="24"/>
      <c r="AK54" s="24"/>
      <c r="AL54" s="24"/>
      <c r="AM54" s="24"/>
      <c r="AN54" s="24"/>
      <c r="AO54" s="24"/>
      <c r="AP54" s="24"/>
      <c r="AQ54" s="24"/>
      <c r="AR54" s="66"/>
    </row>
    <row r="55" spans="1:44" ht="16.5" customHeight="1" x14ac:dyDescent="0.25">
      <c r="A55" s="14" t="s">
        <v>21</v>
      </c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>
        <v>7</v>
      </c>
      <c r="Q55" s="24">
        <v>10</v>
      </c>
      <c r="R55" s="24"/>
      <c r="S55" s="24">
        <v>4</v>
      </c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66"/>
    </row>
    <row r="56" spans="1:44" s="19" customFormat="1" ht="16.5" customHeight="1" x14ac:dyDescent="0.25">
      <c r="A56" s="16" t="s">
        <v>22</v>
      </c>
      <c r="B56" s="29">
        <f t="shared" ref="B56:AR56" si="116">SUM(B57:B63)</f>
        <v>539</v>
      </c>
      <c r="C56" s="29">
        <f t="shared" si="116"/>
        <v>629</v>
      </c>
      <c r="D56" s="29">
        <f t="shared" si="116"/>
        <v>607</v>
      </c>
      <c r="E56" s="29">
        <f t="shared" si="116"/>
        <v>505</v>
      </c>
      <c r="F56" s="29">
        <f t="shared" si="116"/>
        <v>400</v>
      </c>
      <c r="G56" s="29">
        <f t="shared" si="116"/>
        <v>624</v>
      </c>
      <c r="H56" s="29">
        <f t="shared" si="116"/>
        <v>609</v>
      </c>
      <c r="I56" s="29">
        <f t="shared" si="116"/>
        <v>752</v>
      </c>
      <c r="J56" s="29">
        <f t="shared" si="116"/>
        <v>577</v>
      </c>
      <c r="K56" s="29">
        <f t="shared" si="116"/>
        <v>666</v>
      </c>
      <c r="L56" s="29">
        <f t="shared" si="116"/>
        <v>778</v>
      </c>
      <c r="M56" s="29">
        <f t="shared" si="116"/>
        <v>781</v>
      </c>
      <c r="N56" s="29">
        <f t="shared" si="116"/>
        <v>804</v>
      </c>
      <c r="O56" s="29">
        <f t="shared" si="116"/>
        <v>897</v>
      </c>
      <c r="P56" s="29">
        <f t="shared" si="116"/>
        <v>1009</v>
      </c>
      <c r="Q56" s="29">
        <f t="shared" si="116"/>
        <v>1021</v>
      </c>
      <c r="R56" s="29">
        <f t="shared" si="116"/>
        <v>1154</v>
      </c>
      <c r="S56" s="29">
        <f t="shared" si="116"/>
        <v>1368</v>
      </c>
      <c r="T56" s="29">
        <f t="shared" si="116"/>
        <v>1453</v>
      </c>
      <c r="U56" s="29">
        <f t="shared" si="116"/>
        <v>1649</v>
      </c>
      <c r="V56" s="29">
        <f t="shared" si="116"/>
        <v>1643</v>
      </c>
      <c r="W56" s="29">
        <f t="shared" si="116"/>
        <v>1589</v>
      </c>
      <c r="X56" s="29">
        <f t="shared" si="116"/>
        <v>1621</v>
      </c>
      <c r="Y56" s="29">
        <f t="shared" si="116"/>
        <v>1582</v>
      </c>
      <c r="Z56" s="29">
        <f t="shared" si="116"/>
        <v>1537</v>
      </c>
      <c r="AA56" s="29">
        <f t="shared" si="116"/>
        <v>1703</v>
      </c>
      <c r="AB56" s="29">
        <f t="shared" si="116"/>
        <v>2028</v>
      </c>
      <c r="AC56" s="29">
        <f t="shared" si="116"/>
        <v>2274</v>
      </c>
      <c r="AD56" s="29">
        <f t="shared" si="116"/>
        <v>2508</v>
      </c>
      <c r="AE56" s="29">
        <f t="shared" si="116"/>
        <v>2624</v>
      </c>
      <c r="AF56" s="29">
        <f t="shared" si="116"/>
        <v>2641</v>
      </c>
      <c r="AG56" s="29">
        <f t="shared" si="116"/>
        <v>2640</v>
      </c>
      <c r="AH56" s="29">
        <f t="shared" si="116"/>
        <v>2642</v>
      </c>
      <c r="AI56" s="29">
        <f t="shared" si="116"/>
        <v>2756</v>
      </c>
      <c r="AJ56" s="29">
        <f t="shared" si="116"/>
        <v>2727</v>
      </c>
      <c r="AK56" s="29">
        <f t="shared" si="116"/>
        <v>2852</v>
      </c>
      <c r="AL56" s="29">
        <f t="shared" si="116"/>
        <v>2912</v>
      </c>
      <c r="AM56" s="29">
        <f t="shared" si="116"/>
        <v>2944</v>
      </c>
      <c r="AN56" s="29">
        <f t="shared" si="116"/>
        <v>2964</v>
      </c>
      <c r="AO56" s="29">
        <f t="shared" si="116"/>
        <v>2719</v>
      </c>
      <c r="AP56" s="29">
        <f t="shared" si="116"/>
        <v>2863</v>
      </c>
      <c r="AQ56" s="29">
        <f t="shared" si="116"/>
        <v>2710</v>
      </c>
      <c r="AR56" s="65">
        <f t="shared" si="116"/>
        <v>2399</v>
      </c>
    </row>
    <row r="57" spans="1:44" ht="16.5" customHeight="1" x14ac:dyDescent="0.25">
      <c r="A57" s="14" t="s">
        <v>23</v>
      </c>
      <c r="B57" s="24"/>
      <c r="C57" s="24"/>
      <c r="D57" s="24"/>
      <c r="E57" s="24">
        <v>22</v>
      </c>
      <c r="F57" s="24">
        <v>41</v>
      </c>
      <c r="G57" s="24">
        <v>42</v>
      </c>
      <c r="H57" s="24">
        <v>39</v>
      </c>
      <c r="I57" s="24">
        <v>47</v>
      </c>
      <c r="J57" s="24">
        <v>29</v>
      </c>
      <c r="K57" s="24">
        <v>32</v>
      </c>
      <c r="L57" s="24">
        <v>61</v>
      </c>
      <c r="M57" s="24">
        <v>48</v>
      </c>
      <c r="N57" s="24">
        <v>42</v>
      </c>
      <c r="O57" s="24">
        <v>51</v>
      </c>
      <c r="P57" s="24">
        <v>48</v>
      </c>
      <c r="Q57" s="24">
        <v>46</v>
      </c>
      <c r="R57" s="24">
        <v>45</v>
      </c>
      <c r="S57" s="24">
        <v>51</v>
      </c>
      <c r="T57" s="24">
        <v>40</v>
      </c>
      <c r="U57" s="24">
        <v>28</v>
      </c>
      <c r="V57" s="24">
        <v>27</v>
      </c>
      <c r="W57" s="24">
        <v>12</v>
      </c>
      <c r="X57" s="24">
        <v>5</v>
      </c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/>
      <c r="AO57" s="24"/>
      <c r="AP57" s="24"/>
      <c r="AQ57" s="24"/>
      <c r="AR57" s="66"/>
    </row>
    <row r="58" spans="1:44" ht="16.5" customHeight="1" x14ac:dyDescent="0.25">
      <c r="A58" s="14" t="s">
        <v>24</v>
      </c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>
        <v>14</v>
      </c>
      <c r="Y58" s="24">
        <v>97</v>
      </c>
      <c r="Z58" s="24">
        <v>166</v>
      </c>
      <c r="AA58" s="24">
        <v>214</v>
      </c>
      <c r="AB58" s="24">
        <v>243</v>
      </c>
      <c r="AC58" s="24">
        <v>273</v>
      </c>
      <c r="AD58" s="24">
        <v>306</v>
      </c>
      <c r="AE58" s="24">
        <v>355</v>
      </c>
      <c r="AF58" s="24">
        <v>346</v>
      </c>
      <c r="AG58" s="24">
        <v>348</v>
      </c>
      <c r="AH58" s="24">
        <v>386</v>
      </c>
      <c r="AI58" s="24">
        <v>427</v>
      </c>
      <c r="AJ58" s="24">
        <v>407</v>
      </c>
      <c r="AK58" s="24">
        <v>431</v>
      </c>
      <c r="AL58" s="24">
        <v>476</v>
      </c>
      <c r="AM58" s="24">
        <v>486</v>
      </c>
      <c r="AN58" s="24">
        <v>496</v>
      </c>
      <c r="AO58" s="24">
        <v>444</v>
      </c>
      <c r="AP58" s="24">
        <v>421</v>
      </c>
      <c r="AQ58" s="24">
        <v>420</v>
      </c>
      <c r="AR58" s="66">
        <v>342</v>
      </c>
    </row>
    <row r="59" spans="1:44" ht="16.5" customHeight="1" x14ac:dyDescent="0.25">
      <c r="A59" s="14" t="s">
        <v>25</v>
      </c>
      <c r="B59" s="24">
        <v>539</v>
      </c>
      <c r="C59" s="24">
        <v>629</v>
      </c>
      <c r="D59" s="24">
        <v>607</v>
      </c>
      <c r="E59" s="24">
        <v>483</v>
      </c>
      <c r="F59" s="24">
        <v>359</v>
      </c>
      <c r="G59" s="24">
        <v>582</v>
      </c>
      <c r="H59" s="24">
        <v>570</v>
      </c>
      <c r="I59" s="24">
        <v>705</v>
      </c>
      <c r="J59" s="24">
        <v>548</v>
      </c>
      <c r="K59" s="24">
        <v>634</v>
      </c>
      <c r="L59" s="24">
        <v>717</v>
      </c>
      <c r="M59" s="24">
        <v>733</v>
      </c>
      <c r="N59" s="24">
        <v>762</v>
      </c>
      <c r="O59" s="24">
        <v>846</v>
      </c>
      <c r="P59" s="24">
        <v>961</v>
      </c>
      <c r="Q59" s="24">
        <v>975</v>
      </c>
      <c r="R59" s="24">
        <v>1109</v>
      </c>
      <c r="S59" s="24">
        <v>1317</v>
      </c>
      <c r="T59" s="24">
        <v>1413</v>
      </c>
      <c r="U59" s="24">
        <v>1621</v>
      </c>
      <c r="V59" s="24">
        <v>1616</v>
      </c>
      <c r="W59" s="24">
        <v>1577</v>
      </c>
      <c r="X59" s="24">
        <v>1570</v>
      </c>
      <c r="Y59" s="24">
        <v>1461</v>
      </c>
      <c r="Z59" s="24">
        <v>1344</v>
      </c>
      <c r="AA59" s="24">
        <v>1245</v>
      </c>
      <c r="AB59" s="24">
        <v>1246</v>
      </c>
      <c r="AC59" s="24">
        <v>1326</v>
      </c>
      <c r="AD59" s="24">
        <v>1463</v>
      </c>
      <c r="AE59" s="24">
        <v>1469</v>
      </c>
      <c r="AF59" s="24">
        <v>1522</v>
      </c>
      <c r="AG59" s="24">
        <v>1643</v>
      </c>
      <c r="AH59" s="24">
        <v>1620</v>
      </c>
      <c r="AI59" s="24">
        <v>1746</v>
      </c>
      <c r="AJ59" s="24">
        <v>1776</v>
      </c>
      <c r="AK59" s="24">
        <v>1854</v>
      </c>
      <c r="AL59" s="24">
        <v>1879</v>
      </c>
      <c r="AM59" s="24">
        <v>1864</v>
      </c>
      <c r="AN59" s="24">
        <v>1793</v>
      </c>
      <c r="AO59" s="24">
        <v>1677</v>
      </c>
      <c r="AP59" s="24">
        <v>1762</v>
      </c>
      <c r="AQ59" s="24">
        <v>1612</v>
      </c>
      <c r="AR59" s="66">
        <v>1464</v>
      </c>
    </row>
    <row r="60" spans="1:44" ht="16.5" customHeight="1" x14ac:dyDescent="0.25">
      <c r="A60" s="14" t="s">
        <v>3</v>
      </c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24"/>
      <c r="AI60" s="24"/>
      <c r="AJ60" s="24"/>
      <c r="AK60" s="24"/>
      <c r="AL60" s="24"/>
      <c r="AM60" s="24"/>
      <c r="AN60" s="24"/>
      <c r="AO60" s="24"/>
      <c r="AP60" s="24">
        <v>17</v>
      </c>
      <c r="AQ60" s="24">
        <v>59</v>
      </c>
      <c r="AR60" s="66">
        <v>84</v>
      </c>
    </row>
    <row r="61" spans="1:44" ht="16.5" customHeight="1" x14ac:dyDescent="0.25">
      <c r="A61" s="14" t="s">
        <v>26</v>
      </c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>
        <v>34</v>
      </c>
      <c r="AI61" s="24">
        <v>42</v>
      </c>
      <c r="AJ61" s="24">
        <v>40</v>
      </c>
      <c r="AK61" s="24">
        <v>37</v>
      </c>
      <c r="AL61" s="24">
        <v>44</v>
      </c>
      <c r="AM61" s="24">
        <v>57</v>
      </c>
      <c r="AN61" s="24">
        <v>80</v>
      </c>
      <c r="AO61" s="24">
        <v>77</v>
      </c>
      <c r="AP61" s="24">
        <v>80</v>
      </c>
      <c r="AQ61" s="24">
        <v>63</v>
      </c>
      <c r="AR61" s="66">
        <v>54</v>
      </c>
    </row>
    <row r="62" spans="1:44" ht="16.5" customHeight="1" x14ac:dyDescent="0.25">
      <c r="A62" s="14" t="s">
        <v>27</v>
      </c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>
        <v>32</v>
      </c>
      <c r="Y62" s="24">
        <v>24</v>
      </c>
      <c r="Z62" s="24">
        <v>27</v>
      </c>
      <c r="AA62" s="24">
        <v>18</v>
      </c>
      <c r="AB62" s="24">
        <v>29</v>
      </c>
      <c r="AC62" s="24">
        <v>37</v>
      </c>
      <c r="AD62" s="24">
        <v>51</v>
      </c>
      <c r="AE62" s="24">
        <v>79</v>
      </c>
      <c r="AF62" s="24">
        <v>86</v>
      </c>
      <c r="AG62" s="24">
        <v>84</v>
      </c>
      <c r="AH62" s="24">
        <v>75</v>
      </c>
      <c r="AI62" s="24">
        <v>60</v>
      </c>
      <c r="AJ62" s="24">
        <v>56</v>
      </c>
      <c r="AK62" s="24">
        <v>62</v>
      </c>
      <c r="AL62" s="24">
        <v>89</v>
      </c>
      <c r="AM62" s="24">
        <v>99</v>
      </c>
      <c r="AN62" s="24">
        <v>115</v>
      </c>
      <c r="AO62" s="24">
        <v>115</v>
      </c>
      <c r="AP62" s="24">
        <v>125</v>
      </c>
      <c r="AQ62" s="24">
        <v>99</v>
      </c>
      <c r="AR62" s="66">
        <v>70</v>
      </c>
    </row>
    <row r="63" spans="1:44" ht="16.5" customHeight="1" x14ac:dyDescent="0.25">
      <c r="A63" s="14" t="s">
        <v>28</v>
      </c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>
        <v>226</v>
      </c>
      <c r="AB63" s="24">
        <v>510</v>
      </c>
      <c r="AC63" s="24">
        <v>638</v>
      </c>
      <c r="AD63" s="24">
        <v>688</v>
      </c>
      <c r="AE63" s="24">
        <v>721</v>
      </c>
      <c r="AF63" s="24">
        <v>687</v>
      </c>
      <c r="AG63" s="24">
        <v>565</v>
      </c>
      <c r="AH63" s="24">
        <v>527</v>
      </c>
      <c r="AI63" s="24">
        <v>481</v>
      </c>
      <c r="AJ63" s="24">
        <v>448</v>
      </c>
      <c r="AK63" s="24">
        <v>468</v>
      </c>
      <c r="AL63" s="24">
        <v>424</v>
      </c>
      <c r="AM63" s="24">
        <v>438</v>
      </c>
      <c r="AN63" s="24">
        <v>480</v>
      </c>
      <c r="AO63" s="24">
        <v>406</v>
      </c>
      <c r="AP63" s="24">
        <v>458</v>
      </c>
      <c r="AQ63" s="24">
        <v>457</v>
      </c>
      <c r="AR63" s="66">
        <v>385</v>
      </c>
    </row>
    <row r="64" spans="1:44" s="19" customFormat="1" ht="16.5" customHeight="1" x14ac:dyDescent="0.25">
      <c r="A64" s="16" t="s">
        <v>29</v>
      </c>
      <c r="B64" s="29">
        <f>SUM(B65:B70)</f>
        <v>0</v>
      </c>
      <c r="C64" s="29">
        <f t="shared" ref="C64:AR64" si="117">SUM(C65:C70)</f>
        <v>0</v>
      </c>
      <c r="D64" s="29">
        <f t="shared" si="117"/>
        <v>26</v>
      </c>
      <c r="E64" s="29">
        <f t="shared" si="117"/>
        <v>11</v>
      </c>
      <c r="F64" s="29">
        <f t="shared" si="117"/>
        <v>25</v>
      </c>
      <c r="G64" s="29">
        <f t="shared" si="117"/>
        <v>25</v>
      </c>
      <c r="H64" s="29">
        <f t="shared" si="117"/>
        <v>9</v>
      </c>
      <c r="I64" s="29">
        <f t="shared" si="117"/>
        <v>15</v>
      </c>
      <c r="J64" s="29">
        <f t="shared" si="117"/>
        <v>1</v>
      </c>
      <c r="K64" s="29">
        <f t="shared" si="117"/>
        <v>3</v>
      </c>
      <c r="L64" s="29">
        <f t="shared" si="117"/>
        <v>5</v>
      </c>
      <c r="M64" s="29">
        <f t="shared" si="117"/>
        <v>3</v>
      </c>
      <c r="N64" s="29">
        <f t="shared" si="117"/>
        <v>0</v>
      </c>
      <c r="O64" s="29">
        <f t="shared" si="117"/>
        <v>0</v>
      </c>
      <c r="P64" s="29">
        <f t="shared" si="117"/>
        <v>0</v>
      </c>
      <c r="Q64" s="29">
        <f t="shared" si="117"/>
        <v>0</v>
      </c>
      <c r="R64" s="29">
        <f t="shared" si="117"/>
        <v>0</v>
      </c>
      <c r="S64" s="29">
        <f t="shared" si="117"/>
        <v>0</v>
      </c>
      <c r="T64" s="29">
        <f t="shared" si="117"/>
        <v>97</v>
      </c>
      <c r="U64" s="29">
        <f t="shared" si="117"/>
        <v>255</v>
      </c>
      <c r="V64" s="29">
        <f t="shared" si="117"/>
        <v>266</v>
      </c>
      <c r="W64" s="29">
        <f t="shared" si="117"/>
        <v>257</v>
      </c>
      <c r="X64" s="29">
        <f t="shared" si="117"/>
        <v>355</v>
      </c>
      <c r="Y64" s="29">
        <f t="shared" si="117"/>
        <v>466</v>
      </c>
      <c r="Z64" s="29">
        <f t="shared" si="117"/>
        <v>739</v>
      </c>
      <c r="AA64" s="29">
        <f t="shared" si="117"/>
        <v>1872</v>
      </c>
      <c r="AB64" s="29">
        <f t="shared" si="117"/>
        <v>2207</v>
      </c>
      <c r="AC64" s="29">
        <f t="shared" si="117"/>
        <v>2510</v>
      </c>
      <c r="AD64" s="29">
        <f t="shared" si="117"/>
        <v>2455</v>
      </c>
      <c r="AE64" s="29">
        <f t="shared" si="117"/>
        <v>2547</v>
      </c>
      <c r="AF64" s="29">
        <f t="shared" si="117"/>
        <v>2566</v>
      </c>
      <c r="AG64" s="29">
        <f t="shared" si="117"/>
        <v>2629</v>
      </c>
      <c r="AH64" s="29">
        <f t="shared" si="117"/>
        <v>2737</v>
      </c>
      <c r="AI64" s="29">
        <f t="shared" si="117"/>
        <v>2843</v>
      </c>
      <c r="AJ64" s="29">
        <f t="shared" si="117"/>
        <v>3015</v>
      </c>
      <c r="AK64" s="29">
        <f t="shared" si="117"/>
        <v>3177</v>
      </c>
      <c r="AL64" s="29">
        <f t="shared" si="117"/>
        <v>3318</v>
      </c>
      <c r="AM64" s="29">
        <f t="shared" si="117"/>
        <v>3411</v>
      </c>
      <c r="AN64" s="29">
        <f t="shared" si="117"/>
        <v>3369</v>
      </c>
      <c r="AO64" s="29">
        <f t="shared" si="117"/>
        <v>3258</v>
      </c>
      <c r="AP64" s="29">
        <f t="shared" si="117"/>
        <v>3544</v>
      </c>
      <c r="AQ64" s="29">
        <f t="shared" si="117"/>
        <v>3276</v>
      </c>
      <c r="AR64" s="65">
        <f t="shared" si="117"/>
        <v>3040</v>
      </c>
    </row>
    <row r="65" spans="1:44" s="32" customFormat="1" ht="16.5" customHeight="1" x14ac:dyDescent="0.25">
      <c r="A65" s="91" t="s">
        <v>197</v>
      </c>
      <c r="B65" s="93"/>
      <c r="C65" s="93"/>
      <c r="D65" s="93">
        <v>26</v>
      </c>
      <c r="E65" s="93">
        <v>11</v>
      </c>
      <c r="F65" s="93">
        <v>25</v>
      </c>
      <c r="G65" s="93">
        <v>25</v>
      </c>
      <c r="H65" s="93">
        <v>9</v>
      </c>
      <c r="I65" s="93">
        <v>15</v>
      </c>
      <c r="J65" s="93">
        <v>1</v>
      </c>
      <c r="K65" s="93">
        <v>3</v>
      </c>
      <c r="L65" s="93">
        <v>5</v>
      </c>
      <c r="M65" s="93">
        <v>3</v>
      </c>
      <c r="N65" s="93"/>
      <c r="O65" s="93"/>
      <c r="P65" s="93"/>
      <c r="Q65" s="93"/>
      <c r="R65" s="93"/>
      <c r="S65" s="93"/>
      <c r="T65" s="93"/>
      <c r="U65" s="93"/>
      <c r="V65" s="93"/>
      <c r="W65" s="93"/>
      <c r="X65" s="93"/>
      <c r="Y65" s="93"/>
      <c r="Z65" s="93"/>
      <c r="AA65" s="93"/>
      <c r="AB65" s="93"/>
      <c r="AC65" s="93"/>
      <c r="AD65" s="93"/>
      <c r="AE65" s="93"/>
      <c r="AF65" s="93"/>
      <c r="AG65" s="93"/>
      <c r="AH65" s="93"/>
      <c r="AI65" s="93"/>
      <c r="AJ65" s="93"/>
      <c r="AK65" s="93"/>
      <c r="AL65" s="93"/>
      <c r="AM65" s="93"/>
      <c r="AN65" s="93"/>
      <c r="AO65" s="93"/>
      <c r="AP65" s="93"/>
      <c r="AQ65" s="93"/>
      <c r="AR65" s="94"/>
    </row>
    <row r="66" spans="1:44" s="33" customFormat="1" ht="16.5" customHeight="1" x14ac:dyDescent="0.25">
      <c r="A66" s="14" t="s">
        <v>30</v>
      </c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>
        <v>24</v>
      </c>
      <c r="AB66" s="24">
        <v>45</v>
      </c>
      <c r="AC66" s="24">
        <v>63</v>
      </c>
      <c r="AD66" s="24">
        <v>76</v>
      </c>
      <c r="AE66" s="24">
        <v>80</v>
      </c>
      <c r="AF66" s="24">
        <v>76</v>
      </c>
      <c r="AG66" s="24">
        <v>89</v>
      </c>
      <c r="AH66" s="24">
        <v>91</v>
      </c>
      <c r="AI66" s="24">
        <v>90</v>
      </c>
      <c r="AJ66" s="24">
        <v>88</v>
      </c>
      <c r="AK66" s="24">
        <v>97</v>
      </c>
      <c r="AL66" s="24">
        <v>83</v>
      </c>
      <c r="AM66" s="24">
        <v>96</v>
      </c>
      <c r="AN66" s="24">
        <v>114</v>
      </c>
      <c r="AO66" s="24">
        <v>110</v>
      </c>
      <c r="AP66" s="24">
        <v>140</v>
      </c>
      <c r="AQ66" s="24">
        <v>138</v>
      </c>
      <c r="AR66" s="66">
        <v>124</v>
      </c>
    </row>
    <row r="67" spans="1:44" ht="16.5" customHeight="1" x14ac:dyDescent="0.25">
      <c r="A67" s="14" t="s">
        <v>31</v>
      </c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>
        <v>558</v>
      </c>
      <c r="AB67" s="24">
        <v>729</v>
      </c>
      <c r="AC67" s="24">
        <v>900</v>
      </c>
      <c r="AD67" s="24">
        <v>862</v>
      </c>
      <c r="AE67" s="24">
        <v>937</v>
      </c>
      <c r="AF67" s="24">
        <v>993</v>
      </c>
      <c r="AG67" s="24">
        <v>1044</v>
      </c>
      <c r="AH67" s="24">
        <v>1103</v>
      </c>
      <c r="AI67" s="24">
        <v>1144</v>
      </c>
      <c r="AJ67" s="24">
        <v>1214</v>
      </c>
      <c r="AK67" s="24">
        <v>1240</v>
      </c>
      <c r="AL67" s="24">
        <v>1326</v>
      </c>
      <c r="AM67" s="24">
        <v>1353</v>
      </c>
      <c r="AN67" s="24">
        <v>1345</v>
      </c>
      <c r="AO67" s="24">
        <v>1268</v>
      </c>
      <c r="AP67" s="24">
        <v>1345</v>
      </c>
      <c r="AQ67" s="24">
        <v>1239</v>
      </c>
      <c r="AR67" s="66">
        <v>1134</v>
      </c>
    </row>
    <row r="68" spans="1:44" ht="16.5" customHeight="1" x14ac:dyDescent="0.25">
      <c r="A68" s="14" t="s">
        <v>32</v>
      </c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>
        <v>97</v>
      </c>
      <c r="U68" s="24">
        <v>255</v>
      </c>
      <c r="V68" s="24">
        <v>266</v>
      </c>
      <c r="W68" s="24">
        <v>257</v>
      </c>
      <c r="X68" s="24">
        <v>355</v>
      </c>
      <c r="Y68" s="24">
        <v>466</v>
      </c>
      <c r="Z68" s="24">
        <v>739</v>
      </c>
      <c r="AA68" s="24">
        <v>1098</v>
      </c>
      <c r="AB68" s="24">
        <v>1187</v>
      </c>
      <c r="AC68" s="24">
        <v>1255</v>
      </c>
      <c r="AD68" s="24">
        <v>1171</v>
      </c>
      <c r="AE68" s="24">
        <v>1109</v>
      </c>
      <c r="AF68" s="24">
        <v>1022</v>
      </c>
      <c r="AG68" s="24">
        <v>1007</v>
      </c>
      <c r="AH68" s="24">
        <v>1038</v>
      </c>
      <c r="AI68" s="24">
        <v>1013</v>
      </c>
      <c r="AJ68" s="24">
        <v>1033</v>
      </c>
      <c r="AK68" s="24">
        <v>1086</v>
      </c>
      <c r="AL68" s="24">
        <v>1019</v>
      </c>
      <c r="AM68" s="24">
        <v>1035</v>
      </c>
      <c r="AN68" s="24">
        <v>1025</v>
      </c>
      <c r="AO68" s="24">
        <v>994</v>
      </c>
      <c r="AP68" s="24">
        <v>1054</v>
      </c>
      <c r="AQ68" s="24">
        <v>1003</v>
      </c>
      <c r="AR68" s="66">
        <v>955</v>
      </c>
    </row>
    <row r="69" spans="1:44" ht="16.5" customHeight="1" x14ac:dyDescent="0.25">
      <c r="A69" s="14" t="s">
        <v>33</v>
      </c>
      <c r="B69" s="24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>
        <v>143</v>
      </c>
      <c r="AB69" s="24">
        <v>136</v>
      </c>
      <c r="AC69" s="24">
        <v>133</v>
      </c>
      <c r="AD69" s="24">
        <v>150</v>
      </c>
      <c r="AE69" s="24">
        <v>172</v>
      </c>
      <c r="AF69" s="24">
        <v>188</v>
      </c>
      <c r="AG69" s="24">
        <v>199</v>
      </c>
      <c r="AH69" s="24">
        <v>202</v>
      </c>
      <c r="AI69" s="24">
        <v>216</v>
      </c>
      <c r="AJ69" s="24">
        <v>246</v>
      </c>
      <c r="AK69" s="24">
        <v>285</v>
      </c>
      <c r="AL69" s="24">
        <v>372</v>
      </c>
      <c r="AM69" s="24">
        <v>405</v>
      </c>
      <c r="AN69" s="24">
        <v>396</v>
      </c>
      <c r="AO69" s="24">
        <v>383</v>
      </c>
      <c r="AP69" s="24">
        <v>443</v>
      </c>
      <c r="AQ69" s="24">
        <v>398</v>
      </c>
      <c r="AR69" s="66">
        <v>350</v>
      </c>
    </row>
    <row r="70" spans="1:44" ht="16.5" customHeight="1" x14ac:dyDescent="0.25">
      <c r="A70" s="14" t="s">
        <v>34</v>
      </c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>
        <v>49</v>
      </c>
      <c r="AB70" s="24">
        <v>110</v>
      </c>
      <c r="AC70" s="24">
        <v>159</v>
      </c>
      <c r="AD70" s="24">
        <v>196</v>
      </c>
      <c r="AE70" s="24">
        <v>249</v>
      </c>
      <c r="AF70" s="24">
        <v>287</v>
      </c>
      <c r="AG70" s="24">
        <v>290</v>
      </c>
      <c r="AH70" s="24">
        <v>303</v>
      </c>
      <c r="AI70" s="24">
        <v>380</v>
      </c>
      <c r="AJ70" s="24">
        <v>434</v>
      </c>
      <c r="AK70" s="24">
        <v>469</v>
      </c>
      <c r="AL70" s="24">
        <v>518</v>
      </c>
      <c r="AM70" s="24">
        <v>522</v>
      </c>
      <c r="AN70" s="24">
        <v>489</v>
      </c>
      <c r="AO70" s="24">
        <v>503</v>
      </c>
      <c r="AP70" s="24">
        <v>562</v>
      </c>
      <c r="AQ70" s="24">
        <v>498</v>
      </c>
      <c r="AR70" s="66">
        <v>477</v>
      </c>
    </row>
    <row r="71" spans="1:44" s="19" customFormat="1" ht="16.5" customHeight="1" x14ac:dyDescent="0.25">
      <c r="A71" s="16" t="s">
        <v>35</v>
      </c>
      <c r="B71" s="29">
        <f>SUM(B72:B77)</f>
        <v>74</v>
      </c>
      <c r="C71" s="29">
        <f t="shared" ref="C71:AR71" si="118">SUM(C72:C77)</f>
        <v>226</v>
      </c>
      <c r="D71" s="29">
        <f t="shared" si="118"/>
        <v>182</v>
      </c>
      <c r="E71" s="29">
        <f t="shared" si="118"/>
        <v>115</v>
      </c>
      <c r="F71" s="29">
        <f t="shared" si="118"/>
        <v>43</v>
      </c>
      <c r="G71" s="29">
        <f t="shared" si="118"/>
        <v>39</v>
      </c>
      <c r="H71" s="29">
        <f t="shared" si="118"/>
        <v>36</v>
      </c>
      <c r="I71" s="29">
        <f t="shared" si="118"/>
        <v>29</v>
      </c>
      <c r="J71" s="29">
        <f t="shared" si="118"/>
        <v>38</v>
      </c>
      <c r="K71" s="29">
        <f t="shared" si="118"/>
        <v>29</v>
      </c>
      <c r="L71" s="29">
        <f t="shared" si="118"/>
        <v>40</v>
      </c>
      <c r="M71" s="29">
        <f t="shared" si="118"/>
        <v>52</v>
      </c>
      <c r="N71" s="29">
        <f t="shared" si="118"/>
        <v>82</v>
      </c>
      <c r="O71" s="29">
        <f t="shared" si="118"/>
        <v>74</v>
      </c>
      <c r="P71" s="29">
        <f t="shared" si="118"/>
        <v>87</v>
      </c>
      <c r="Q71" s="29">
        <f t="shared" si="118"/>
        <v>134</v>
      </c>
      <c r="R71" s="29">
        <f t="shared" si="118"/>
        <v>110</v>
      </c>
      <c r="S71" s="29">
        <f t="shared" si="118"/>
        <v>116</v>
      </c>
      <c r="T71" s="29">
        <f t="shared" si="118"/>
        <v>111</v>
      </c>
      <c r="U71" s="29">
        <f t="shared" si="118"/>
        <v>101</v>
      </c>
      <c r="V71" s="29">
        <f t="shared" si="118"/>
        <v>123</v>
      </c>
      <c r="W71" s="29">
        <f t="shared" si="118"/>
        <v>163</v>
      </c>
      <c r="X71" s="29">
        <f t="shared" si="118"/>
        <v>189</v>
      </c>
      <c r="Y71" s="29">
        <f t="shared" si="118"/>
        <v>171</v>
      </c>
      <c r="Z71" s="29">
        <f t="shared" si="118"/>
        <v>212</v>
      </c>
      <c r="AA71" s="29">
        <f t="shared" si="118"/>
        <v>51</v>
      </c>
      <c r="AB71" s="29">
        <f t="shared" si="118"/>
        <v>17</v>
      </c>
      <c r="AC71" s="29">
        <f t="shared" si="118"/>
        <v>3</v>
      </c>
      <c r="AD71" s="29">
        <f t="shared" si="118"/>
        <v>1</v>
      </c>
      <c r="AE71" s="29">
        <f t="shared" si="118"/>
        <v>5</v>
      </c>
      <c r="AF71" s="29">
        <f t="shared" si="118"/>
        <v>1</v>
      </c>
      <c r="AG71" s="29">
        <f t="shared" si="118"/>
        <v>0</v>
      </c>
      <c r="AH71" s="29">
        <f t="shared" si="118"/>
        <v>1</v>
      </c>
      <c r="AI71" s="29">
        <f t="shared" si="118"/>
        <v>0</v>
      </c>
      <c r="AJ71" s="29">
        <f t="shared" si="118"/>
        <v>1</v>
      </c>
      <c r="AK71" s="29">
        <f t="shared" si="118"/>
        <v>2</v>
      </c>
      <c r="AL71" s="29">
        <f t="shared" si="118"/>
        <v>0</v>
      </c>
      <c r="AM71" s="29">
        <f t="shared" si="118"/>
        <v>1</v>
      </c>
      <c r="AN71" s="29">
        <f t="shared" si="118"/>
        <v>1</v>
      </c>
      <c r="AO71" s="29">
        <f t="shared" si="118"/>
        <v>1</v>
      </c>
      <c r="AP71" s="29">
        <f t="shared" si="118"/>
        <v>2</v>
      </c>
      <c r="AQ71" s="29">
        <f t="shared" si="118"/>
        <v>0</v>
      </c>
      <c r="AR71" s="65">
        <f t="shared" si="118"/>
        <v>0</v>
      </c>
    </row>
    <row r="72" spans="1:44" ht="16.5" customHeight="1" x14ac:dyDescent="0.25">
      <c r="A72" s="14" t="s">
        <v>36</v>
      </c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>
        <v>16</v>
      </c>
      <c r="N72" s="24">
        <v>10</v>
      </c>
      <c r="O72" s="24">
        <v>8</v>
      </c>
      <c r="P72" s="24">
        <v>8</v>
      </c>
      <c r="Q72" s="24">
        <v>13</v>
      </c>
      <c r="R72" s="24">
        <v>11</v>
      </c>
      <c r="S72" s="24">
        <v>7</v>
      </c>
      <c r="T72" s="24">
        <v>2</v>
      </c>
      <c r="U72" s="24">
        <v>3</v>
      </c>
      <c r="V72" s="24">
        <v>1</v>
      </c>
      <c r="W72" s="24">
        <v>3</v>
      </c>
      <c r="X72" s="24">
        <v>1</v>
      </c>
      <c r="Y72" s="24"/>
      <c r="Z72" s="24"/>
      <c r="AA72" s="24"/>
      <c r="AB72" s="24">
        <v>3</v>
      </c>
      <c r="AC72" s="24">
        <v>3</v>
      </c>
      <c r="AD72" s="24">
        <v>1</v>
      </c>
      <c r="AE72" s="24">
        <v>2</v>
      </c>
      <c r="AF72" s="24"/>
      <c r="AG72" s="24"/>
      <c r="AH72" s="24">
        <v>1</v>
      </c>
      <c r="AI72" s="24"/>
      <c r="AJ72" s="24">
        <v>1</v>
      </c>
      <c r="AK72" s="24"/>
      <c r="AL72" s="24"/>
      <c r="AM72" s="24"/>
      <c r="AN72" s="24"/>
      <c r="AO72" s="24"/>
      <c r="AP72" s="24"/>
      <c r="AQ72" s="24"/>
      <c r="AR72" s="66"/>
    </row>
    <row r="73" spans="1:44" ht="16.5" customHeight="1" x14ac:dyDescent="0.25">
      <c r="A73" s="14" t="s">
        <v>207</v>
      </c>
      <c r="B73" s="24"/>
      <c r="C73" s="24"/>
      <c r="D73" s="24"/>
      <c r="E73" s="24"/>
      <c r="F73" s="24"/>
      <c r="G73" s="24">
        <v>11</v>
      </c>
      <c r="H73" s="24">
        <v>11</v>
      </c>
      <c r="I73" s="24">
        <v>11</v>
      </c>
      <c r="J73" s="24">
        <v>13</v>
      </c>
      <c r="K73" s="24">
        <v>12</v>
      </c>
      <c r="L73" s="24">
        <v>26</v>
      </c>
      <c r="M73" s="24">
        <v>11</v>
      </c>
      <c r="N73" s="24">
        <v>30</v>
      </c>
      <c r="O73" s="24">
        <v>36</v>
      </c>
      <c r="P73" s="24">
        <v>40</v>
      </c>
      <c r="Q73" s="24">
        <v>51</v>
      </c>
      <c r="R73" s="24">
        <v>44</v>
      </c>
      <c r="S73" s="24">
        <v>54</v>
      </c>
      <c r="T73" s="24">
        <v>82</v>
      </c>
      <c r="U73" s="24">
        <v>72</v>
      </c>
      <c r="V73" s="24">
        <v>89</v>
      </c>
      <c r="W73" s="24">
        <v>95</v>
      </c>
      <c r="X73" s="24">
        <v>115</v>
      </c>
      <c r="Y73" s="24">
        <v>126</v>
      </c>
      <c r="Z73" s="24">
        <v>121</v>
      </c>
      <c r="AA73" s="24">
        <v>32</v>
      </c>
      <c r="AB73" s="24">
        <v>14</v>
      </c>
      <c r="AC73" s="24"/>
      <c r="AD73" s="24"/>
      <c r="AE73" s="24">
        <v>1</v>
      </c>
      <c r="AF73" s="24"/>
      <c r="AG73" s="24"/>
      <c r="AH73" s="24"/>
      <c r="AI73" s="24"/>
      <c r="AJ73" s="24"/>
      <c r="AK73" s="24">
        <v>1</v>
      </c>
      <c r="AL73" s="24"/>
      <c r="AM73" s="24">
        <v>1</v>
      </c>
      <c r="AN73" s="24">
        <v>1</v>
      </c>
      <c r="AO73" s="24"/>
      <c r="AP73" s="24"/>
      <c r="AQ73" s="24"/>
      <c r="AR73" s="66"/>
    </row>
    <row r="74" spans="1:44" ht="16.5" customHeight="1" x14ac:dyDescent="0.25">
      <c r="A74" s="14" t="s">
        <v>37</v>
      </c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>
        <v>9</v>
      </c>
      <c r="N74" s="24">
        <v>26</v>
      </c>
      <c r="O74" s="24">
        <v>15</v>
      </c>
      <c r="P74" s="24">
        <v>17</v>
      </c>
      <c r="Q74" s="24">
        <v>31</v>
      </c>
      <c r="R74" s="24">
        <v>30</v>
      </c>
      <c r="S74" s="24">
        <v>24</v>
      </c>
      <c r="T74" s="24">
        <v>7</v>
      </c>
      <c r="U74" s="24">
        <v>6</v>
      </c>
      <c r="V74" s="24">
        <v>3</v>
      </c>
      <c r="W74" s="24">
        <v>4</v>
      </c>
      <c r="X74" s="24">
        <v>1</v>
      </c>
      <c r="Y74" s="24">
        <v>2</v>
      </c>
      <c r="Z74" s="24">
        <v>1</v>
      </c>
      <c r="AA74" s="24">
        <v>1</v>
      </c>
      <c r="AB74" s="24"/>
      <c r="AC74" s="24"/>
      <c r="AD74" s="24"/>
      <c r="AE74" s="24"/>
      <c r="AF74" s="24"/>
      <c r="AG74" s="24"/>
      <c r="AH74" s="24"/>
      <c r="AI74" s="24"/>
      <c r="AJ74" s="24"/>
      <c r="AK74" s="24"/>
      <c r="AL74" s="24"/>
      <c r="AM74" s="24"/>
      <c r="AN74" s="24"/>
      <c r="AO74" s="24"/>
      <c r="AP74" s="24"/>
      <c r="AQ74" s="24"/>
      <c r="AR74" s="66"/>
    </row>
    <row r="75" spans="1:44" ht="16.5" customHeight="1" x14ac:dyDescent="0.25">
      <c r="A75" s="14" t="s">
        <v>38</v>
      </c>
      <c r="B75" s="24">
        <v>74</v>
      </c>
      <c r="C75" s="24">
        <v>226</v>
      </c>
      <c r="D75" s="24">
        <v>182</v>
      </c>
      <c r="E75" s="24">
        <v>115</v>
      </c>
      <c r="F75" s="24">
        <v>43</v>
      </c>
      <c r="G75" s="24">
        <v>12</v>
      </c>
      <c r="H75" s="24">
        <v>18</v>
      </c>
      <c r="I75" s="24">
        <v>5</v>
      </c>
      <c r="J75" s="24">
        <v>18</v>
      </c>
      <c r="K75" s="24">
        <v>8</v>
      </c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24"/>
      <c r="AH75" s="24"/>
      <c r="AI75" s="24"/>
      <c r="AJ75" s="24"/>
      <c r="AK75" s="24"/>
      <c r="AL75" s="24"/>
      <c r="AM75" s="24"/>
      <c r="AN75" s="24"/>
      <c r="AO75" s="24"/>
      <c r="AP75" s="24"/>
      <c r="AQ75" s="24"/>
      <c r="AR75" s="66"/>
    </row>
    <row r="76" spans="1:44" ht="16.5" customHeight="1" x14ac:dyDescent="0.25">
      <c r="A76" s="14" t="s">
        <v>39</v>
      </c>
      <c r="B76" s="24"/>
      <c r="C76" s="24"/>
      <c r="D76" s="24"/>
      <c r="E76" s="24"/>
      <c r="F76" s="24"/>
      <c r="G76" s="24">
        <v>6</v>
      </c>
      <c r="H76" s="24">
        <v>3</v>
      </c>
      <c r="I76" s="24">
        <v>4</v>
      </c>
      <c r="J76" s="24">
        <v>4</v>
      </c>
      <c r="K76" s="24">
        <v>4</v>
      </c>
      <c r="L76" s="24">
        <v>10</v>
      </c>
      <c r="M76" s="24">
        <v>6</v>
      </c>
      <c r="N76" s="24">
        <v>11</v>
      </c>
      <c r="O76" s="24">
        <v>13</v>
      </c>
      <c r="P76" s="24">
        <v>17</v>
      </c>
      <c r="Q76" s="24">
        <v>28</v>
      </c>
      <c r="R76" s="24">
        <v>21</v>
      </c>
      <c r="S76" s="24">
        <v>25</v>
      </c>
      <c r="T76" s="24">
        <v>18</v>
      </c>
      <c r="U76" s="24">
        <v>18</v>
      </c>
      <c r="V76" s="24">
        <v>30</v>
      </c>
      <c r="W76" s="24">
        <v>41</v>
      </c>
      <c r="X76" s="24">
        <v>46</v>
      </c>
      <c r="Y76" s="24">
        <v>29</v>
      </c>
      <c r="Z76" s="24">
        <v>77</v>
      </c>
      <c r="AA76" s="24">
        <v>16</v>
      </c>
      <c r="AB76" s="24"/>
      <c r="AC76" s="24"/>
      <c r="AD76" s="24"/>
      <c r="AE76" s="24">
        <v>2</v>
      </c>
      <c r="AF76" s="24">
        <v>1</v>
      </c>
      <c r="AG76" s="24"/>
      <c r="AH76" s="24"/>
      <c r="AI76" s="24"/>
      <c r="AJ76" s="24"/>
      <c r="AK76" s="24"/>
      <c r="AL76" s="24"/>
      <c r="AM76" s="24"/>
      <c r="AN76" s="24"/>
      <c r="AO76" s="24">
        <v>1</v>
      </c>
      <c r="AP76" s="24">
        <v>2</v>
      </c>
      <c r="AQ76" s="24"/>
      <c r="AR76" s="66"/>
    </row>
    <row r="77" spans="1:44" ht="16.5" customHeight="1" x14ac:dyDescent="0.25">
      <c r="A77" s="14" t="s">
        <v>40</v>
      </c>
      <c r="B77" s="24"/>
      <c r="C77" s="24"/>
      <c r="D77" s="24"/>
      <c r="E77" s="24"/>
      <c r="F77" s="24"/>
      <c r="G77" s="24">
        <v>10</v>
      </c>
      <c r="H77" s="24">
        <v>4</v>
      </c>
      <c r="I77" s="24">
        <v>9</v>
      </c>
      <c r="J77" s="24">
        <v>3</v>
      </c>
      <c r="K77" s="24">
        <v>5</v>
      </c>
      <c r="L77" s="24">
        <v>4</v>
      </c>
      <c r="M77" s="24">
        <v>10</v>
      </c>
      <c r="N77" s="24">
        <v>5</v>
      </c>
      <c r="O77" s="24">
        <v>2</v>
      </c>
      <c r="P77" s="24">
        <v>5</v>
      </c>
      <c r="Q77" s="24">
        <v>11</v>
      </c>
      <c r="R77" s="24">
        <v>4</v>
      </c>
      <c r="S77" s="24">
        <v>6</v>
      </c>
      <c r="T77" s="24">
        <v>2</v>
      </c>
      <c r="U77" s="24">
        <v>2</v>
      </c>
      <c r="V77" s="24"/>
      <c r="W77" s="24">
        <v>20</v>
      </c>
      <c r="X77" s="24">
        <v>26</v>
      </c>
      <c r="Y77" s="24">
        <v>14</v>
      </c>
      <c r="Z77" s="24">
        <v>13</v>
      </c>
      <c r="AA77" s="24">
        <v>2</v>
      </c>
      <c r="AB77" s="24"/>
      <c r="AC77" s="24"/>
      <c r="AD77" s="24"/>
      <c r="AE77" s="24"/>
      <c r="AF77" s="24"/>
      <c r="AG77" s="24"/>
      <c r="AH77" s="24"/>
      <c r="AI77" s="24"/>
      <c r="AJ77" s="24"/>
      <c r="AK77" s="24">
        <v>1</v>
      </c>
      <c r="AL77" s="24"/>
      <c r="AM77" s="24"/>
      <c r="AN77" s="24"/>
      <c r="AO77" s="24"/>
      <c r="AP77" s="24"/>
      <c r="AQ77" s="24"/>
      <c r="AR77" s="66"/>
    </row>
    <row r="78" spans="1:44" s="19" customFormat="1" ht="16.5" customHeight="1" x14ac:dyDescent="0.25">
      <c r="A78" s="16" t="s">
        <v>162</v>
      </c>
      <c r="B78" s="29">
        <f t="shared" ref="B78" si="119">SUM(B79:B88)</f>
        <v>745</v>
      </c>
      <c r="C78" s="29">
        <f t="shared" ref="C78" si="120">SUM(C79:C88)</f>
        <v>836</v>
      </c>
      <c r="D78" s="29">
        <f t="shared" ref="D78" si="121">SUM(D79:D88)</f>
        <v>681</v>
      </c>
      <c r="E78" s="29">
        <f t="shared" ref="E78" si="122">SUM(E79:E88)</f>
        <v>411</v>
      </c>
      <c r="F78" s="29">
        <f t="shared" ref="F78" si="123">SUM(F79:F88)</f>
        <v>454</v>
      </c>
      <c r="G78" s="29">
        <f t="shared" ref="G78" si="124">SUM(G79:G88)</f>
        <v>425</v>
      </c>
      <c r="H78" s="29">
        <f t="shared" ref="H78" si="125">SUM(H79:H88)</f>
        <v>374</v>
      </c>
      <c r="I78" s="29">
        <f t="shared" ref="I78" si="126">SUM(I79:I88)</f>
        <v>489</v>
      </c>
      <c r="J78" s="29">
        <f t="shared" ref="J78" si="127">SUM(J79:J88)</f>
        <v>366</v>
      </c>
      <c r="K78" s="29">
        <f t="shared" ref="K78" si="128">SUM(K79:K88)</f>
        <v>429</v>
      </c>
      <c r="L78" s="29">
        <f t="shared" ref="L78" si="129">SUM(L79:L88)</f>
        <v>467</v>
      </c>
      <c r="M78" s="29">
        <f t="shared" ref="M78" si="130">SUM(M79:M88)</f>
        <v>495</v>
      </c>
      <c r="N78" s="29">
        <f t="shared" ref="N78" si="131">SUM(N79:N88)</f>
        <v>632</v>
      </c>
      <c r="O78" s="29">
        <f t="shared" ref="O78" si="132">SUM(O79:O88)</f>
        <v>660</v>
      </c>
      <c r="P78" s="29">
        <f t="shared" ref="P78" si="133">SUM(P79:P88)</f>
        <v>798</v>
      </c>
      <c r="Q78" s="29">
        <f t="shared" ref="Q78" si="134">SUM(Q79:Q88)</f>
        <v>847</v>
      </c>
      <c r="R78" s="29">
        <f t="shared" ref="R78" si="135">SUM(R79:R88)</f>
        <v>934</v>
      </c>
      <c r="S78" s="29">
        <f t="shared" ref="S78" si="136">SUM(S79:S88)</f>
        <v>1049</v>
      </c>
      <c r="T78" s="29">
        <f t="shared" ref="T78" si="137">SUM(T79:T88)</f>
        <v>1055</v>
      </c>
      <c r="U78" s="29">
        <f t="shared" ref="U78" si="138">SUM(U79:U88)</f>
        <v>979</v>
      </c>
      <c r="V78" s="29">
        <f t="shared" ref="V78" si="139">SUM(V79:V88)</f>
        <v>1099</v>
      </c>
      <c r="W78" s="29">
        <f t="shared" ref="W78" si="140">SUM(W79:W88)</f>
        <v>1155</v>
      </c>
      <c r="X78" s="29">
        <f t="shared" ref="X78" si="141">SUM(X79:X88)</f>
        <v>1234</v>
      </c>
      <c r="Y78" s="29">
        <f t="shared" ref="Y78" si="142">SUM(Y79:Y88)</f>
        <v>1032</v>
      </c>
      <c r="Z78" s="29">
        <f t="shared" ref="Z78" si="143">SUM(Z79:Z88)</f>
        <v>915</v>
      </c>
      <c r="AA78" s="29">
        <f t="shared" ref="AA78" si="144">SUM(AA79:AA88)</f>
        <v>279</v>
      </c>
      <c r="AB78" s="29">
        <f t="shared" ref="AB78" si="145">SUM(AB79:AB88)</f>
        <v>72</v>
      </c>
      <c r="AC78" s="29">
        <f t="shared" ref="AC78" si="146">SUM(AC79:AC88)</f>
        <v>23</v>
      </c>
      <c r="AD78" s="29">
        <f t="shared" ref="AD78" si="147">SUM(AD79:AD88)</f>
        <v>15</v>
      </c>
      <c r="AE78" s="29">
        <f t="shared" ref="AE78" si="148">SUM(AE79:AE88)</f>
        <v>6</v>
      </c>
      <c r="AF78" s="29">
        <f t="shared" ref="AF78" si="149">SUM(AF79:AF88)</f>
        <v>2</v>
      </c>
      <c r="AG78" s="29">
        <f t="shared" ref="AG78" si="150">SUM(AG79:AG88)</f>
        <v>5</v>
      </c>
      <c r="AH78" s="29">
        <f t="shared" ref="AH78" si="151">SUM(AH79:AH88)</f>
        <v>1</v>
      </c>
      <c r="AI78" s="29">
        <f t="shared" ref="AI78" si="152">SUM(AI79:AI88)</f>
        <v>3</v>
      </c>
      <c r="AJ78" s="29">
        <f t="shared" ref="AJ78" si="153">SUM(AJ79:AJ88)</f>
        <v>4</v>
      </c>
      <c r="AK78" s="29">
        <f t="shared" ref="AK78" si="154">SUM(AK79:AK88)</f>
        <v>0</v>
      </c>
      <c r="AL78" s="29">
        <f t="shared" ref="AL78" si="155">SUM(AL79:AL88)</f>
        <v>1</v>
      </c>
      <c r="AM78" s="29">
        <f t="shared" ref="AM78" si="156">SUM(AM79:AM88)</f>
        <v>0</v>
      </c>
      <c r="AN78" s="29">
        <f t="shared" ref="AN78" si="157">SUM(AN79:AN88)</f>
        <v>0</v>
      </c>
      <c r="AO78" s="29">
        <f t="shared" ref="AO78" si="158">SUM(AO79:AO88)</f>
        <v>0</v>
      </c>
      <c r="AP78" s="29">
        <f t="shared" ref="AP78" si="159">SUM(AP79:AP88)</f>
        <v>1</v>
      </c>
      <c r="AQ78" s="29">
        <f t="shared" ref="AQ78" si="160">SUM(AQ79:AQ88)</f>
        <v>0</v>
      </c>
      <c r="AR78" s="65">
        <f t="shared" ref="AR78" si="161">SUM(AR79:AR88)</f>
        <v>0</v>
      </c>
    </row>
    <row r="79" spans="1:44" ht="16.5" customHeight="1" x14ac:dyDescent="0.25">
      <c r="A79" s="14" t="s">
        <v>41</v>
      </c>
      <c r="B79" s="24">
        <v>12</v>
      </c>
      <c r="C79" s="24">
        <v>61</v>
      </c>
      <c r="D79" s="24">
        <v>10</v>
      </c>
      <c r="E79" s="24">
        <v>1</v>
      </c>
      <c r="F79" s="24">
        <v>7</v>
      </c>
      <c r="G79" s="24">
        <v>3</v>
      </c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24"/>
      <c r="AH79" s="24"/>
      <c r="AI79" s="24"/>
      <c r="AJ79" s="24"/>
      <c r="AK79" s="24"/>
      <c r="AL79" s="24"/>
      <c r="AM79" s="24"/>
      <c r="AN79" s="24"/>
      <c r="AO79" s="24"/>
      <c r="AP79" s="24"/>
      <c r="AQ79" s="24"/>
      <c r="AR79" s="66"/>
    </row>
    <row r="80" spans="1:44" ht="16.5" customHeight="1" x14ac:dyDescent="0.25">
      <c r="A80" s="14" t="s">
        <v>42</v>
      </c>
      <c r="B80" s="24">
        <v>5</v>
      </c>
      <c r="C80" s="24">
        <v>45</v>
      </c>
      <c r="D80" s="24">
        <v>75</v>
      </c>
      <c r="E80" s="24">
        <v>61</v>
      </c>
      <c r="F80" s="24">
        <v>54</v>
      </c>
      <c r="G80" s="24">
        <v>56</v>
      </c>
      <c r="H80" s="24">
        <v>54</v>
      </c>
      <c r="I80" s="24">
        <v>58</v>
      </c>
      <c r="J80" s="24">
        <v>49</v>
      </c>
      <c r="K80" s="24">
        <v>53</v>
      </c>
      <c r="L80" s="24">
        <v>50</v>
      </c>
      <c r="M80" s="24">
        <v>59</v>
      </c>
      <c r="N80" s="24">
        <v>45</v>
      </c>
      <c r="O80" s="24">
        <v>38</v>
      </c>
      <c r="P80" s="24">
        <v>25</v>
      </c>
      <c r="Q80" s="24">
        <v>6</v>
      </c>
      <c r="R80" s="24">
        <v>14</v>
      </c>
      <c r="S80" s="24">
        <v>14</v>
      </c>
      <c r="T80" s="24">
        <v>6</v>
      </c>
      <c r="U80" s="24">
        <v>14</v>
      </c>
      <c r="V80" s="24">
        <v>30</v>
      </c>
      <c r="W80" s="24">
        <v>45</v>
      </c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66"/>
    </row>
    <row r="81" spans="1:44" ht="16.5" customHeight="1" x14ac:dyDescent="0.25">
      <c r="A81" s="14" t="s">
        <v>30</v>
      </c>
      <c r="B81" s="24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>
        <v>65</v>
      </c>
      <c r="Y81" s="24">
        <v>63</v>
      </c>
      <c r="Z81" s="24">
        <v>57</v>
      </c>
      <c r="AA81" s="24">
        <v>14</v>
      </c>
      <c r="AB81" s="24">
        <v>2</v>
      </c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66"/>
    </row>
    <row r="82" spans="1:44" ht="16.5" customHeight="1" x14ac:dyDescent="0.25">
      <c r="A82" s="14" t="s">
        <v>31</v>
      </c>
      <c r="B82" s="24">
        <v>203</v>
      </c>
      <c r="C82" s="24">
        <v>244</v>
      </c>
      <c r="D82" s="24">
        <v>180</v>
      </c>
      <c r="E82" s="24">
        <v>193</v>
      </c>
      <c r="F82" s="24">
        <v>238</v>
      </c>
      <c r="G82" s="24">
        <v>180</v>
      </c>
      <c r="H82" s="24">
        <v>192</v>
      </c>
      <c r="I82" s="24">
        <v>253</v>
      </c>
      <c r="J82" s="24">
        <v>168</v>
      </c>
      <c r="K82" s="24">
        <v>233</v>
      </c>
      <c r="L82" s="24">
        <v>295</v>
      </c>
      <c r="M82" s="24">
        <v>269</v>
      </c>
      <c r="N82" s="24">
        <v>340</v>
      </c>
      <c r="O82" s="24">
        <v>335</v>
      </c>
      <c r="P82" s="24">
        <v>374</v>
      </c>
      <c r="Q82" s="24">
        <v>402</v>
      </c>
      <c r="R82" s="24">
        <v>535</v>
      </c>
      <c r="S82" s="24">
        <v>637</v>
      </c>
      <c r="T82" s="24">
        <v>626</v>
      </c>
      <c r="U82" s="24">
        <v>707</v>
      </c>
      <c r="V82" s="24">
        <v>716</v>
      </c>
      <c r="W82" s="24">
        <v>750</v>
      </c>
      <c r="X82" s="24">
        <v>827</v>
      </c>
      <c r="Y82" s="24">
        <v>673</v>
      </c>
      <c r="Z82" s="24">
        <v>604</v>
      </c>
      <c r="AA82" s="24">
        <v>181</v>
      </c>
      <c r="AB82" s="24">
        <v>58</v>
      </c>
      <c r="AC82" s="24">
        <v>23</v>
      </c>
      <c r="AD82" s="24">
        <v>14</v>
      </c>
      <c r="AE82" s="24">
        <v>3</v>
      </c>
      <c r="AF82" s="24"/>
      <c r="AG82" s="24">
        <v>4</v>
      </c>
      <c r="AH82" s="24"/>
      <c r="AI82" s="24">
        <v>1</v>
      </c>
      <c r="AJ82" s="24">
        <v>2</v>
      </c>
      <c r="AK82" s="24"/>
      <c r="AL82" s="24">
        <v>1</v>
      </c>
      <c r="AM82" s="24"/>
      <c r="AN82" s="24"/>
      <c r="AO82" s="24"/>
      <c r="AP82" s="24"/>
      <c r="AQ82" s="24"/>
      <c r="AR82" s="66"/>
    </row>
    <row r="83" spans="1:44" ht="16.5" customHeight="1" x14ac:dyDescent="0.25">
      <c r="A83" s="14" t="s">
        <v>43</v>
      </c>
      <c r="B83" s="24">
        <v>36</v>
      </c>
      <c r="C83" s="24">
        <v>31</v>
      </c>
      <c r="D83" s="24">
        <v>24</v>
      </c>
      <c r="E83" s="24">
        <v>6</v>
      </c>
      <c r="F83" s="24"/>
      <c r="G83" s="24"/>
      <c r="H83" s="24">
        <v>2</v>
      </c>
      <c r="I83" s="24">
        <v>2</v>
      </c>
      <c r="J83" s="24">
        <v>2</v>
      </c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24"/>
      <c r="AH83" s="24"/>
      <c r="AI83" s="24"/>
      <c r="AJ83" s="24"/>
      <c r="AK83" s="24"/>
      <c r="AL83" s="24"/>
      <c r="AM83" s="24"/>
      <c r="AN83" s="24"/>
      <c r="AO83" s="24"/>
      <c r="AP83" s="24"/>
      <c r="AQ83" s="24"/>
      <c r="AR83" s="66"/>
    </row>
    <row r="84" spans="1:44" ht="16.5" customHeight="1" x14ac:dyDescent="0.25">
      <c r="A84" s="14" t="s">
        <v>44</v>
      </c>
      <c r="B84" s="24">
        <v>24</v>
      </c>
      <c r="C84" s="24">
        <v>62</v>
      </c>
      <c r="D84" s="24">
        <v>17</v>
      </c>
      <c r="E84" s="24">
        <v>4</v>
      </c>
      <c r="F84" s="24"/>
      <c r="G84" s="24">
        <v>3</v>
      </c>
      <c r="H84" s="24">
        <v>2</v>
      </c>
      <c r="I84" s="24"/>
      <c r="J84" s="24">
        <v>1</v>
      </c>
      <c r="K84" s="24">
        <v>1</v>
      </c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24"/>
      <c r="AH84" s="24"/>
      <c r="AI84" s="24"/>
      <c r="AJ84" s="24"/>
      <c r="AK84" s="24"/>
      <c r="AL84" s="24"/>
      <c r="AM84" s="24"/>
      <c r="AN84" s="24"/>
      <c r="AO84" s="24"/>
      <c r="AP84" s="24"/>
      <c r="AQ84" s="24"/>
      <c r="AR84" s="66"/>
    </row>
    <row r="85" spans="1:44" ht="16.5" customHeight="1" x14ac:dyDescent="0.25">
      <c r="A85" s="81" t="s">
        <v>45</v>
      </c>
      <c r="B85" s="24">
        <v>78</v>
      </c>
      <c r="C85" s="24">
        <v>58</v>
      </c>
      <c r="D85" s="24">
        <v>38</v>
      </c>
      <c r="E85" s="24">
        <v>7</v>
      </c>
      <c r="F85" s="24">
        <v>13</v>
      </c>
      <c r="G85" s="24">
        <v>2</v>
      </c>
      <c r="H85" s="24">
        <v>4</v>
      </c>
      <c r="I85" s="24"/>
      <c r="J85" s="24"/>
      <c r="K85" s="24"/>
      <c r="L85" s="24"/>
      <c r="M85" s="24">
        <v>36</v>
      </c>
      <c r="N85" s="24">
        <v>115</v>
      </c>
      <c r="O85" s="24">
        <v>172</v>
      </c>
      <c r="P85" s="24">
        <v>255</v>
      </c>
      <c r="Q85" s="24">
        <v>293</v>
      </c>
      <c r="R85" s="24">
        <v>228</v>
      </c>
      <c r="S85" s="24">
        <v>210</v>
      </c>
      <c r="T85" s="24">
        <v>189</v>
      </c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F85" s="24"/>
      <c r="AG85" s="24"/>
      <c r="AH85" s="24"/>
      <c r="AI85" s="24"/>
      <c r="AJ85" s="24"/>
      <c r="AK85" s="24"/>
      <c r="AL85" s="24"/>
      <c r="AM85" s="24"/>
      <c r="AN85" s="24"/>
      <c r="AO85" s="24"/>
      <c r="AP85" s="24"/>
      <c r="AQ85" s="24"/>
      <c r="AR85" s="66"/>
    </row>
    <row r="86" spans="1:44" ht="16.5" customHeight="1" x14ac:dyDescent="0.25">
      <c r="A86" s="14" t="s">
        <v>46</v>
      </c>
      <c r="B86" s="24">
        <v>58</v>
      </c>
      <c r="C86" s="24">
        <v>41</v>
      </c>
      <c r="D86" s="24">
        <v>26</v>
      </c>
      <c r="E86" s="24">
        <v>11</v>
      </c>
      <c r="F86" s="24">
        <v>18</v>
      </c>
      <c r="G86" s="24">
        <v>39</v>
      </c>
      <c r="H86" s="24">
        <v>23</v>
      </c>
      <c r="I86" s="24">
        <v>49</v>
      </c>
      <c r="J86" s="24">
        <v>36</v>
      </c>
      <c r="K86" s="24">
        <v>35</v>
      </c>
      <c r="L86" s="24">
        <v>39</v>
      </c>
      <c r="M86" s="24">
        <v>31</v>
      </c>
      <c r="N86" s="24">
        <v>41</v>
      </c>
      <c r="O86" s="24">
        <v>27</v>
      </c>
      <c r="P86" s="24">
        <v>31</v>
      </c>
      <c r="Q86" s="24">
        <v>25</v>
      </c>
      <c r="R86" s="24">
        <v>20</v>
      </c>
      <c r="S86" s="24">
        <v>18</v>
      </c>
      <c r="T86" s="24">
        <v>5</v>
      </c>
      <c r="U86" s="24">
        <v>2</v>
      </c>
      <c r="V86" s="24"/>
      <c r="W86" s="24"/>
      <c r="X86" s="24"/>
      <c r="Y86" s="24"/>
      <c r="Z86" s="24"/>
      <c r="AA86" s="24"/>
      <c r="AB86" s="24"/>
      <c r="AC86" s="24"/>
      <c r="AD86" s="24"/>
      <c r="AE86" s="24"/>
      <c r="AF86" s="24"/>
      <c r="AG86" s="24"/>
      <c r="AH86" s="24"/>
      <c r="AI86" s="24"/>
      <c r="AJ86" s="24"/>
      <c r="AK86" s="24"/>
      <c r="AL86" s="24"/>
      <c r="AM86" s="24"/>
      <c r="AN86" s="24"/>
      <c r="AO86" s="24"/>
      <c r="AP86" s="24"/>
      <c r="AQ86" s="24"/>
      <c r="AR86" s="66"/>
    </row>
    <row r="87" spans="1:44" ht="16.5" customHeight="1" x14ac:dyDescent="0.25">
      <c r="A87" s="14" t="s">
        <v>33</v>
      </c>
      <c r="B87" s="24">
        <v>127</v>
      </c>
      <c r="C87" s="24">
        <v>137</v>
      </c>
      <c r="D87" s="24">
        <v>161</v>
      </c>
      <c r="E87" s="24">
        <v>55</v>
      </c>
      <c r="F87" s="24">
        <v>46</v>
      </c>
      <c r="G87" s="24">
        <v>86</v>
      </c>
      <c r="H87" s="24">
        <v>48</v>
      </c>
      <c r="I87" s="24">
        <v>61</v>
      </c>
      <c r="J87" s="24">
        <v>57</v>
      </c>
      <c r="K87" s="24">
        <v>44</v>
      </c>
      <c r="L87" s="24">
        <v>34</v>
      </c>
      <c r="M87" s="24">
        <v>38</v>
      </c>
      <c r="N87" s="24">
        <v>55</v>
      </c>
      <c r="O87" s="24">
        <v>39</v>
      </c>
      <c r="P87" s="24">
        <v>55</v>
      </c>
      <c r="Q87" s="24">
        <v>48</v>
      </c>
      <c r="R87" s="24">
        <v>63</v>
      </c>
      <c r="S87" s="24">
        <v>89</v>
      </c>
      <c r="T87" s="24">
        <v>115</v>
      </c>
      <c r="U87" s="24">
        <v>140</v>
      </c>
      <c r="V87" s="24">
        <v>153</v>
      </c>
      <c r="W87" s="24">
        <v>175</v>
      </c>
      <c r="X87" s="24">
        <v>205</v>
      </c>
      <c r="Y87" s="24">
        <v>192</v>
      </c>
      <c r="Z87" s="24">
        <v>151</v>
      </c>
      <c r="AA87" s="24">
        <v>42</v>
      </c>
      <c r="AB87" s="24">
        <v>9</v>
      </c>
      <c r="AC87" s="24"/>
      <c r="AD87" s="24">
        <v>1</v>
      </c>
      <c r="AE87" s="24">
        <v>1</v>
      </c>
      <c r="AF87" s="24">
        <v>1</v>
      </c>
      <c r="AG87" s="24"/>
      <c r="AH87" s="24"/>
      <c r="AI87" s="24">
        <v>1</v>
      </c>
      <c r="AJ87" s="24"/>
      <c r="AK87" s="24"/>
      <c r="AL87" s="24"/>
      <c r="AM87" s="24"/>
      <c r="AN87" s="24"/>
      <c r="AO87" s="24"/>
      <c r="AP87" s="24"/>
      <c r="AQ87" s="24"/>
      <c r="AR87" s="66"/>
    </row>
    <row r="88" spans="1:44" ht="16.5" customHeight="1" x14ac:dyDescent="0.25">
      <c r="A88" s="14" t="s">
        <v>34</v>
      </c>
      <c r="B88" s="24">
        <v>202</v>
      </c>
      <c r="C88" s="24">
        <v>157</v>
      </c>
      <c r="D88" s="24">
        <v>150</v>
      </c>
      <c r="E88" s="24">
        <v>73</v>
      </c>
      <c r="F88" s="24">
        <v>78</v>
      </c>
      <c r="G88" s="24">
        <v>56</v>
      </c>
      <c r="H88" s="24">
        <v>49</v>
      </c>
      <c r="I88" s="24">
        <v>66</v>
      </c>
      <c r="J88" s="24">
        <v>53</v>
      </c>
      <c r="K88" s="24">
        <v>63</v>
      </c>
      <c r="L88" s="24">
        <v>49</v>
      </c>
      <c r="M88" s="24">
        <v>62</v>
      </c>
      <c r="N88" s="24">
        <v>36</v>
      </c>
      <c r="O88" s="24">
        <v>49</v>
      </c>
      <c r="P88" s="24">
        <v>58</v>
      </c>
      <c r="Q88" s="24">
        <v>73</v>
      </c>
      <c r="R88" s="24">
        <v>74</v>
      </c>
      <c r="S88" s="24">
        <v>81</v>
      </c>
      <c r="T88" s="24">
        <v>114</v>
      </c>
      <c r="U88" s="24">
        <v>116</v>
      </c>
      <c r="V88" s="24">
        <v>200</v>
      </c>
      <c r="W88" s="24">
        <v>185</v>
      </c>
      <c r="X88" s="24">
        <v>137</v>
      </c>
      <c r="Y88" s="24">
        <v>104</v>
      </c>
      <c r="Z88" s="24">
        <v>103</v>
      </c>
      <c r="AA88" s="24">
        <v>42</v>
      </c>
      <c r="AB88" s="24">
        <v>3</v>
      </c>
      <c r="AC88" s="24"/>
      <c r="AD88" s="24"/>
      <c r="AE88" s="24">
        <v>2</v>
      </c>
      <c r="AF88" s="24">
        <v>1</v>
      </c>
      <c r="AG88" s="24">
        <v>1</v>
      </c>
      <c r="AH88" s="24">
        <v>1</v>
      </c>
      <c r="AI88" s="24">
        <v>1</v>
      </c>
      <c r="AJ88" s="24">
        <v>2</v>
      </c>
      <c r="AK88" s="24"/>
      <c r="AL88" s="24"/>
      <c r="AM88" s="24"/>
      <c r="AN88" s="24"/>
      <c r="AO88" s="24"/>
      <c r="AP88" s="24">
        <v>1</v>
      </c>
      <c r="AQ88" s="24"/>
      <c r="AR88" s="66"/>
    </row>
    <row r="89" spans="1:44" ht="19.5" customHeight="1" x14ac:dyDescent="0.25">
      <c r="A89" s="60"/>
      <c r="B89" s="78"/>
      <c r="C89" s="78"/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78"/>
      <c r="Q89" s="78"/>
      <c r="R89" s="78"/>
      <c r="S89" s="78"/>
      <c r="T89" s="78"/>
      <c r="U89" s="78"/>
      <c r="V89" s="78"/>
      <c r="W89" s="78"/>
      <c r="X89" s="78"/>
      <c r="Y89" s="78"/>
      <c r="Z89" s="78"/>
      <c r="AA89" s="78"/>
      <c r="AB89" s="78"/>
      <c r="AC89" s="78"/>
      <c r="AD89" s="78"/>
      <c r="AE89" s="78"/>
      <c r="AF89" s="78"/>
      <c r="AG89" s="78"/>
      <c r="AH89" s="78"/>
      <c r="AI89" s="78"/>
      <c r="AJ89" s="78"/>
      <c r="AK89" s="78"/>
      <c r="AL89" s="78"/>
      <c r="AM89" s="78"/>
      <c r="AN89" s="78"/>
      <c r="AO89" s="78"/>
      <c r="AP89" s="78"/>
      <c r="AQ89" s="78"/>
      <c r="AR89" s="78"/>
    </row>
    <row r="90" spans="1:44" ht="17.25" customHeight="1" x14ac:dyDescent="0.25">
      <c r="A90" s="79" t="s">
        <v>180</v>
      </c>
      <c r="B90" s="79"/>
      <c r="C90" s="79"/>
      <c r="D90" s="79"/>
      <c r="E90" s="79"/>
      <c r="F90" s="79"/>
      <c r="G90" s="79"/>
      <c r="H90" s="79"/>
      <c r="I90" s="79"/>
      <c r="J90" s="79"/>
      <c r="K90" s="79"/>
      <c r="L90" s="79"/>
      <c r="M90" s="79"/>
      <c r="N90" s="79"/>
      <c r="O90" s="79"/>
      <c r="P90" s="79"/>
      <c r="Q90" s="79"/>
      <c r="R90" s="79"/>
      <c r="S90" s="79"/>
      <c r="T90" s="79"/>
      <c r="U90" s="79"/>
      <c r="V90" s="79"/>
      <c r="W90" s="79"/>
      <c r="X90" s="79"/>
      <c r="Y90" s="79"/>
      <c r="Z90" s="79"/>
      <c r="AA90" s="79"/>
      <c r="AB90" s="79"/>
      <c r="AC90" s="79"/>
      <c r="AD90" s="79"/>
      <c r="AE90" s="79"/>
      <c r="AF90" s="79"/>
      <c r="AG90" s="79"/>
      <c r="AH90" s="79"/>
      <c r="AI90" s="79"/>
      <c r="AJ90" s="79"/>
      <c r="AK90" s="79"/>
      <c r="AL90" s="79"/>
      <c r="AM90" s="79"/>
      <c r="AN90" s="79"/>
      <c r="AO90" s="79"/>
      <c r="AP90" s="79"/>
      <c r="AQ90" s="79"/>
      <c r="AR90" s="79"/>
    </row>
    <row r="91" spans="1:44" ht="17.25" customHeight="1" x14ac:dyDescent="0.25">
      <c r="A91" s="79" t="s">
        <v>219</v>
      </c>
      <c r="B91" s="79"/>
      <c r="C91" s="79"/>
      <c r="D91" s="79"/>
      <c r="E91" s="79"/>
      <c r="F91" s="79"/>
      <c r="G91" s="79"/>
      <c r="H91" s="79"/>
      <c r="I91" s="79"/>
      <c r="J91" s="79"/>
      <c r="K91" s="79"/>
      <c r="L91" s="79"/>
      <c r="M91" s="79"/>
      <c r="N91" s="79"/>
      <c r="O91" s="79"/>
      <c r="P91" s="79"/>
      <c r="Q91" s="79"/>
      <c r="R91" s="79"/>
      <c r="S91" s="79"/>
      <c r="T91" s="79"/>
      <c r="U91" s="79"/>
      <c r="V91" s="79"/>
      <c r="W91" s="79"/>
      <c r="X91" s="79"/>
      <c r="Y91" s="79"/>
      <c r="Z91" s="79"/>
      <c r="AA91" s="79"/>
      <c r="AB91" s="79"/>
      <c r="AC91" s="79"/>
      <c r="AD91" s="79"/>
      <c r="AE91" s="79"/>
      <c r="AF91" s="79"/>
      <c r="AG91" s="79"/>
      <c r="AH91" s="79"/>
      <c r="AI91" s="79"/>
      <c r="AJ91" s="79"/>
      <c r="AK91" s="79"/>
      <c r="AL91" s="79"/>
      <c r="AM91" s="79"/>
      <c r="AN91" s="79"/>
      <c r="AO91" s="79"/>
      <c r="AP91" s="79"/>
      <c r="AQ91" s="79"/>
      <c r="AR91" s="79"/>
    </row>
    <row r="92" spans="1:44" ht="15.75" customHeight="1" x14ac:dyDescent="0.25">
      <c r="A92" s="59"/>
      <c r="B92" s="61"/>
      <c r="C92" s="61"/>
      <c r="D92" s="61"/>
      <c r="E92" s="61"/>
      <c r="F92" s="61"/>
      <c r="G92" s="61"/>
      <c r="H92" s="61"/>
      <c r="I92" s="61"/>
      <c r="J92" s="61"/>
      <c r="K92" s="61"/>
      <c r="L92" s="61"/>
      <c r="M92" s="61"/>
      <c r="N92" s="61"/>
      <c r="O92" s="61"/>
      <c r="P92" s="61"/>
      <c r="Q92" s="61"/>
      <c r="R92" s="61"/>
      <c r="S92" s="61"/>
      <c r="T92" s="61"/>
      <c r="U92" s="61"/>
      <c r="V92" s="61"/>
      <c r="W92" s="61"/>
      <c r="X92" s="61"/>
      <c r="Y92" s="61"/>
      <c r="Z92" s="61"/>
      <c r="AA92" s="61"/>
      <c r="AB92" s="61"/>
      <c r="AC92" s="61"/>
      <c r="AD92" s="61"/>
      <c r="AE92" s="61"/>
      <c r="AF92" s="61"/>
      <c r="AG92" s="61"/>
      <c r="AH92" s="61"/>
      <c r="AI92" s="61"/>
      <c r="AJ92" s="61"/>
      <c r="AK92" s="61"/>
      <c r="AL92" s="61"/>
      <c r="AM92" s="61"/>
      <c r="AN92" s="61"/>
      <c r="AO92" s="61"/>
      <c r="AP92" s="61"/>
      <c r="AQ92" s="62"/>
      <c r="AR92" s="62"/>
    </row>
    <row r="93" spans="1:44" ht="15.95" customHeight="1" x14ac:dyDescent="0.25">
      <c r="A93" s="74" t="s">
        <v>155</v>
      </c>
      <c r="B93" s="75">
        <v>1981</v>
      </c>
      <c r="C93" s="75">
        <v>1982</v>
      </c>
      <c r="D93" s="75">
        <v>1983</v>
      </c>
      <c r="E93" s="75">
        <v>1984</v>
      </c>
      <c r="F93" s="75">
        <v>1985</v>
      </c>
      <c r="G93" s="75">
        <v>1986</v>
      </c>
      <c r="H93" s="75">
        <v>1987</v>
      </c>
      <c r="I93" s="75">
        <v>1988</v>
      </c>
      <c r="J93" s="75">
        <v>1989</v>
      </c>
      <c r="K93" s="75">
        <v>1990</v>
      </c>
      <c r="L93" s="75">
        <v>1991</v>
      </c>
      <c r="M93" s="75">
        <v>1992</v>
      </c>
      <c r="N93" s="75">
        <v>1993</v>
      </c>
      <c r="O93" s="75">
        <v>1994</v>
      </c>
      <c r="P93" s="75">
        <v>1995</v>
      </c>
      <c r="Q93" s="75">
        <v>1996</v>
      </c>
      <c r="R93" s="75">
        <v>1997</v>
      </c>
      <c r="S93" s="75">
        <v>1998</v>
      </c>
      <c r="T93" s="75">
        <v>1999</v>
      </c>
      <c r="U93" s="75">
        <v>2000</v>
      </c>
      <c r="V93" s="75">
        <v>2001</v>
      </c>
      <c r="W93" s="75">
        <v>2002</v>
      </c>
      <c r="X93" s="75">
        <v>2003</v>
      </c>
      <c r="Y93" s="75">
        <v>2004</v>
      </c>
      <c r="Z93" s="75">
        <v>2005</v>
      </c>
      <c r="AA93" s="75">
        <v>2006</v>
      </c>
      <c r="AB93" s="75">
        <v>2007</v>
      </c>
      <c r="AC93" s="76">
        <v>2008</v>
      </c>
      <c r="AD93" s="76">
        <v>2009</v>
      </c>
      <c r="AE93" s="76">
        <v>2010</v>
      </c>
      <c r="AF93" s="76">
        <v>2011</v>
      </c>
      <c r="AG93" s="76">
        <v>2012</v>
      </c>
      <c r="AH93" s="76">
        <v>2013</v>
      </c>
      <c r="AI93" s="76">
        <v>2014</v>
      </c>
      <c r="AJ93" s="76">
        <v>2015</v>
      </c>
      <c r="AK93" s="76">
        <v>2016</v>
      </c>
      <c r="AL93" s="76">
        <v>2017</v>
      </c>
      <c r="AM93" s="76">
        <v>2018</v>
      </c>
      <c r="AN93" s="76">
        <v>2019</v>
      </c>
      <c r="AO93" s="76">
        <v>2020</v>
      </c>
      <c r="AP93" s="76">
        <v>2021</v>
      </c>
      <c r="AQ93" s="76">
        <v>2022</v>
      </c>
      <c r="AR93" s="77">
        <v>2023</v>
      </c>
    </row>
    <row r="94" spans="1:44" ht="15.95" customHeight="1" x14ac:dyDescent="0.25">
      <c r="A94" s="14"/>
      <c r="B94" s="34"/>
      <c r="C94" s="34"/>
      <c r="D94" s="34"/>
      <c r="E94" s="34"/>
      <c r="F94" s="34"/>
      <c r="G94" s="34"/>
      <c r="H94" s="34"/>
      <c r="I94" s="34"/>
      <c r="J94" s="34"/>
      <c r="K94" s="34"/>
      <c r="L94" s="34"/>
      <c r="M94" s="34"/>
      <c r="N94" s="35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F94" s="36"/>
      <c r="AG94" s="36"/>
      <c r="AH94" s="36"/>
      <c r="AI94" s="36"/>
      <c r="AJ94" s="36"/>
      <c r="AK94" s="36"/>
      <c r="AL94" s="36"/>
      <c r="AM94" s="36"/>
      <c r="AN94" s="36"/>
      <c r="AO94" s="36"/>
      <c r="AP94" s="36"/>
      <c r="AQ94" s="36"/>
      <c r="AR94" s="67"/>
    </row>
    <row r="95" spans="1:44" s="28" customFormat="1" ht="15.95" customHeight="1" x14ac:dyDescent="0.2">
      <c r="A95" s="37" t="s">
        <v>146</v>
      </c>
      <c r="B95" s="38">
        <f>+B97+B99+B103+B105+B113+B117+B120</f>
        <v>1452</v>
      </c>
      <c r="C95" s="38">
        <f t="shared" ref="C95:AR95" si="162">+C97+C99+C103+C105+C113+C117+C120</f>
        <v>1901</v>
      </c>
      <c r="D95" s="38">
        <f t="shared" si="162"/>
        <v>1720</v>
      </c>
      <c r="E95" s="38">
        <f t="shared" si="162"/>
        <v>1507</v>
      </c>
      <c r="F95" s="38">
        <f t="shared" si="162"/>
        <v>1782</v>
      </c>
      <c r="G95" s="38">
        <f t="shared" si="162"/>
        <v>1903</v>
      </c>
      <c r="H95" s="38">
        <f t="shared" si="162"/>
        <v>1767</v>
      </c>
      <c r="I95" s="38">
        <f t="shared" si="162"/>
        <v>2137</v>
      </c>
      <c r="J95" s="38">
        <f t="shared" si="162"/>
        <v>1496</v>
      </c>
      <c r="K95" s="38">
        <f t="shared" si="162"/>
        <v>1864</v>
      </c>
      <c r="L95" s="38">
        <f t="shared" si="162"/>
        <v>2230</v>
      </c>
      <c r="M95" s="38">
        <f t="shared" si="162"/>
        <v>2159</v>
      </c>
      <c r="N95" s="38">
        <f t="shared" si="162"/>
        <v>2291</v>
      </c>
      <c r="O95" s="38">
        <f t="shared" si="162"/>
        <v>2334</v>
      </c>
      <c r="P95" s="38">
        <f t="shared" si="162"/>
        <v>2443</v>
      </c>
      <c r="Q95" s="38">
        <f t="shared" si="162"/>
        <v>2565</v>
      </c>
      <c r="R95" s="38">
        <f t="shared" si="162"/>
        <v>2730</v>
      </c>
      <c r="S95" s="38">
        <f t="shared" si="162"/>
        <v>2881</v>
      </c>
      <c r="T95" s="38">
        <f t="shared" si="162"/>
        <v>2856</v>
      </c>
      <c r="U95" s="38">
        <f t="shared" si="162"/>
        <v>2887</v>
      </c>
      <c r="V95" s="38">
        <f t="shared" si="162"/>
        <v>2922</v>
      </c>
      <c r="W95" s="38">
        <f t="shared" si="162"/>
        <v>3093</v>
      </c>
      <c r="X95" s="38">
        <f t="shared" si="162"/>
        <v>3500</v>
      </c>
      <c r="Y95" s="38">
        <f t="shared" si="162"/>
        <v>3309</v>
      </c>
      <c r="Z95" s="38">
        <f t="shared" si="162"/>
        <v>3200</v>
      </c>
      <c r="AA95" s="38">
        <f t="shared" si="162"/>
        <v>3003</v>
      </c>
      <c r="AB95" s="38">
        <f t="shared" si="162"/>
        <v>2922</v>
      </c>
      <c r="AC95" s="38">
        <f t="shared" si="162"/>
        <v>3041</v>
      </c>
      <c r="AD95" s="38">
        <f t="shared" si="162"/>
        <v>2947</v>
      </c>
      <c r="AE95" s="38">
        <f t="shared" si="162"/>
        <v>2868</v>
      </c>
      <c r="AF95" s="38">
        <f t="shared" si="162"/>
        <v>2769</v>
      </c>
      <c r="AG95" s="38">
        <f t="shared" si="162"/>
        <v>2847</v>
      </c>
      <c r="AH95" s="38">
        <f t="shared" si="162"/>
        <v>2935</v>
      </c>
      <c r="AI95" s="38">
        <f t="shared" si="162"/>
        <v>2827</v>
      </c>
      <c r="AJ95" s="38">
        <f t="shared" si="162"/>
        <v>2829</v>
      </c>
      <c r="AK95" s="38">
        <f t="shared" si="162"/>
        <v>2953</v>
      </c>
      <c r="AL95" s="38">
        <f t="shared" si="162"/>
        <v>2925</v>
      </c>
      <c r="AM95" s="38">
        <f t="shared" si="162"/>
        <v>3100</v>
      </c>
      <c r="AN95" s="38">
        <f t="shared" si="162"/>
        <v>3216</v>
      </c>
      <c r="AO95" s="38">
        <f t="shared" si="162"/>
        <v>3009</v>
      </c>
      <c r="AP95" s="38">
        <f t="shared" si="162"/>
        <v>3377</v>
      </c>
      <c r="AQ95" s="38">
        <f t="shared" si="162"/>
        <v>3151</v>
      </c>
      <c r="AR95" s="68">
        <f t="shared" si="162"/>
        <v>2854</v>
      </c>
    </row>
    <row r="96" spans="1:44" ht="15.95" customHeight="1" x14ac:dyDescent="0.25">
      <c r="A96" s="14"/>
      <c r="B96" s="24"/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  <c r="AE96" s="24"/>
      <c r="AF96" s="24"/>
      <c r="AG96" s="24"/>
      <c r="AH96" s="24"/>
      <c r="AI96" s="24"/>
      <c r="AJ96" s="24"/>
      <c r="AK96" s="24"/>
      <c r="AL96" s="24"/>
      <c r="AM96" s="24"/>
      <c r="AN96" s="24"/>
      <c r="AO96" s="24"/>
      <c r="AP96" s="24"/>
      <c r="AQ96" s="24"/>
      <c r="AR96" s="66"/>
    </row>
    <row r="97" spans="1:256" s="19" customFormat="1" ht="15.95" customHeight="1" x14ac:dyDescent="0.25">
      <c r="A97" s="16" t="s">
        <v>2</v>
      </c>
      <c r="B97" s="29">
        <f>+B98</f>
        <v>0</v>
      </c>
      <c r="C97" s="29">
        <f t="shared" ref="C97:AR97" si="163">+C98</f>
        <v>0</v>
      </c>
      <c r="D97" s="29">
        <f t="shared" si="163"/>
        <v>0</v>
      </c>
      <c r="E97" s="29">
        <f t="shared" si="163"/>
        <v>0</v>
      </c>
      <c r="F97" s="29">
        <f t="shared" si="163"/>
        <v>0</v>
      </c>
      <c r="G97" s="29">
        <f t="shared" si="163"/>
        <v>0</v>
      </c>
      <c r="H97" s="29">
        <f t="shared" si="163"/>
        <v>0</v>
      </c>
      <c r="I97" s="29">
        <f t="shared" si="163"/>
        <v>0</v>
      </c>
      <c r="J97" s="29">
        <f t="shared" si="163"/>
        <v>0</v>
      </c>
      <c r="K97" s="29">
        <f t="shared" si="163"/>
        <v>0</v>
      </c>
      <c r="L97" s="29">
        <f t="shared" si="163"/>
        <v>0</v>
      </c>
      <c r="M97" s="29">
        <f t="shared" si="163"/>
        <v>0</v>
      </c>
      <c r="N97" s="29">
        <f t="shared" si="163"/>
        <v>0</v>
      </c>
      <c r="O97" s="29">
        <f t="shared" si="163"/>
        <v>0</v>
      </c>
      <c r="P97" s="29">
        <f t="shared" si="163"/>
        <v>0</v>
      </c>
      <c r="Q97" s="29">
        <f t="shared" si="163"/>
        <v>0</v>
      </c>
      <c r="R97" s="29">
        <f t="shared" si="163"/>
        <v>0</v>
      </c>
      <c r="S97" s="29">
        <f t="shared" si="163"/>
        <v>0</v>
      </c>
      <c r="T97" s="29">
        <f t="shared" si="163"/>
        <v>0</v>
      </c>
      <c r="U97" s="29">
        <f t="shared" si="163"/>
        <v>0</v>
      </c>
      <c r="V97" s="29">
        <f t="shared" si="163"/>
        <v>0</v>
      </c>
      <c r="W97" s="29">
        <f t="shared" si="163"/>
        <v>0</v>
      </c>
      <c r="X97" s="29">
        <f t="shared" si="163"/>
        <v>0</v>
      </c>
      <c r="Y97" s="29">
        <f t="shared" si="163"/>
        <v>0</v>
      </c>
      <c r="Z97" s="29">
        <f t="shared" si="163"/>
        <v>0</v>
      </c>
      <c r="AA97" s="29">
        <f t="shared" si="163"/>
        <v>18</v>
      </c>
      <c r="AB97" s="29">
        <f t="shared" si="163"/>
        <v>28</v>
      </c>
      <c r="AC97" s="29">
        <f t="shared" si="163"/>
        <v>9</v>
      </c>
      <c r="AD97" s="29">
        <f t="shared" si="163"/>
        <v>9</v>
      </c>
      <c r="AE97" s="29">
        <f t="shared" si="163"/>
        <v>19</v>
      </c>
      <c r="AF97" s="29">
        <f t="shared" si="163"/>
        <v>25</v>
      </c>
      <c r="AG97" s="29">
        <f t="shared" si="163"/>
        <v>32</v>
      </c>
      <c r="AH97" s="29">
        <f t="shared" si="163"/>
        <v>53</v>
      </c>
      <c r="AI97" s="29">
        <f t="shared" si="163"/>
        <v>29</v>
      </c>
      <c r="AJ97" s="29">
        <f t="shared" si="163"/>
        <v>10</v>
      </c>
      <c r="AK97" s="29">
        <f t="shared" si="163"/>
        <v>46</v>
      </c>
      <c r="AL97" s="29">
        <f t="shared" si="163"/>
        <v>44</v>
      </c>
      <c r="AM97" s="29">
        <f t="shared" si="163"/>
        <v>41</v>
      </c>
      <c r="AN97" s="29">
        <f t="shared" si="163"/>
        <v>32</v>
      </c>
      <c r="AO97" s="29">
        <f t="shared" si="163"/>
        <v>0</v>
      </c>
      <c r="AP97" s="29">
        <f t="shared" si="163"/>
        <v>50</v>
      </c>
      <c r="AQ97" s="29">
        <f t="shared" si="163"/>
        <v>49</v>
      </c>
      <c r="AR97" s="65">
        <f t="shared" si="163"/>
        <v>51</v>
      </c>
    </row>
    <row r="98" spans="1:256" ht="15.95" customHeight="1" x14ac:dyDescent="0.25">
      <c r="A98" s="14" t="s">
        <v>47</v>
      </c>
      <c r="B98" s="24"/>
      <c r="C98" s="24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  <c r="AA98" s="24">
        <v>18</v>
      </c>
      <c r="AB98" s="24">
        <v>28</v>
      </c>
      <c r="AC98" s="24">
        <v>9</v>
      </c>
      <c r="AD98" s="24">
        <v>9</v>
      </c>
      <c r="AE98" s="24">
        <v>19</v>
      </c>
      <c r="AF98" s="24">
        <v>25</v>
      </c>
      <c r="AG98" s="24">
        <v>32</v>
      </c>
      <c r="AH98" s="24">
        <v>53</v>
      </c>
      <c r="AI98" s="24">
        <v>29</v>
      </c>
      <c r="AJ98" s="24">
        <v>10</v>
      </c>
      <c r="AK98" s="24">
        <v>46</v>
      </c>
      <c r="AL98" s="24">
        <v>44</v>
      </c>
      <c r="AM98" s="24">
        <v>41</v>
      </c>
      <c r="AN98" s="24">
        <v>32</v>
      </c>
      <c r="AO98" s="24"/>
      <c r="AP98" s="24">
        <v>50</v>
      </c>
      <c r="AQ98" s="24">
        <v>49</v>
      </c>
      <c r="AR98" s="66">
        <v>51</v>
      </c>
    </row>
    <row r="99" spans="1:256" s="19" customFormat="1" ht="15.95" customHeight="1" x14ac:dyDescent="0.25">
      <c r="A99" s="16" t="s">
        <v>160</v>
      </c>
      <c r="B99" s="29">
        <f>SUM(B100:B102)</f>
        <v>0</v>
      </c>
      <c r="C99" s="29">
        <f t="shared" ref="C99:AR99" si="164">SUM(C100:C102)</f>
        <v>0</v>
      </c>
      <c r="D99" s="29">
        <f t="shared" si="164"/>
        <v>0</v>
      </c>
      <c r="E99" s="29">
        <f t="shared" si="164"/>
        <v>0</v>
      </c>
      <c r="F99" s="29">
        <f t="shared" si="164"/>
        <v>0</v>
      </c>
      <c r="G99" s="29">
        <f t="shared" si="164"/>
        <v>0</v>
      </c>
      <c r="H99" s="29">
        <f t="shared" si="164"/>
        <v>0</v>
      </c>
      <c r="I99" s="29">
        <f t="shared" si="164"/>
        <v>0</v>
      </c>
      <c r="J99" s="29">
        <f t="shared" si="164"/>
        <v>0</v>
      </c>
      <c r="K99" s="29">
        <f t="shared" si="164"/>
        <v>0</v>
      </c>
      <c r="L99" s="29">
        <f t="shared" si="164"/>
        <v>0</v>
      </c>
      <c r="M99" s="29">
        <f t="shared" si="164"/>
        <v>0</v>
      </c>
      <c r="N99" s="29">
        <f t="shared" si="164"/>
        <v>0</v>
      </c>
      <c r="O99" s="29">
        <f t="shared" si="164"/>
        <v>0</v>
      </c>
      <c r="P99" s="29">
        <f t="shared" si="164"/>
        <v>0</v>
      </c>
      <c r="Q99" s="29">
        <f t="shared" si="164"/>
        <v>0</v>
      </c>
      <c r="R99" s="29">
        <f t="shared" si="164"/>
        <v>0</v>
      </c>
      <c r="S99" s="29">
        <f t="shared" si="164"/>
        <v>14</v>
      </c>
      <c r="T99" s="29">
        <f t="shared" si="164"/>
        <v>6</v>
      </c>
      <c r="U99" s="29">
        <f t="shared" si="164"/>
        <v>23</v>
      </c>
      <c r="V99" s="29">
        <f t="shared" si="164"/>
        <v>27</v>
      </c>
      <c r="W99" s="29">
        <f t="shared" si="164"/>
        <v>29</v>
      </c>
      <c r="X99" s="29">
        <f t="shared" si="164"/>
        <v>18</v>
      </c>
      <c r="Y99" s="29">
        <f t="shared" si="164"/>
        <v>21</v>
      </c>
      <c r="Z99" s="29">
        <f t="shared" si="164"/>
        <v>15</v>
      </c>
      <c r="AA99" s="29">
        <f t="shared" si="164"/>
        <v>16</v>
      </c>
      <c r="AB99" s="29">
        <f t="shared" si="164"/>
        <v>3</v>
      </c>
      <c r="AC99" s="29">
        <f t="shared" si="164"/>
        <v>7</v>
      </c>
      <c r="AD99" s="29">
        <f t="shared" si="164"/>
        <v>3</v>
      </c>
      <c r="AE99" s="29">
        <f t="shared" si="164"/>
        <v>1</v>
      </c>
      <c r="AF99" s="29">
        <f t="shared" si="164"/>
        <v>4</v>
      </c>
      <c r="AG99" s="29">
        <f t="shared" si="164"/>
        <v>1</v>
      </c>
      <c r="AH99" s="29">
        <f t="shared" si="164"/>
        <v>1</v>
      </c>
      <c r="AI99" s="29">
        <f t="shared" si="164"/>
        <v>0</v>
      </c>
      <c r="AJ99" s="29">
        <f t="shared" si="164"/>
        <v>0</v>
      </c>
      <c r="AK99" s="29">
        <f t="shared" si="164"/>
        <v>0</v>
      </c>
      <c r="AL99" s="29">
        <f t="shared" si="164"/>
        <v>0</v>
      </c>
      <c r="AM99" s="29">
        <f t="shared" si="164"/>
        <v>0</v>
      </c>
      <c r="AN99" s="29">
        <f t="shared" si="164"/>
        <v>0</v>
      </c>
      <c r="AO99" s="29">
        <f t="shared" si="164"/>
        <v>0</v>
      </c>
      <c r="AP99" s="29">
        <f t="shared" si="164"/>
        <v>0</v>
      </c>
      <c r="AQ99" s="29">
        <f t="shared" si="164"/>
        <v>0</v>
      </c>
      <c r="AR99" s="65">
        <f t="shared" si="164"/>
        <v>0</v>
      </c>
    </row>
    <row r="100" spans="1:256" ht="15.95" customHeight="1" x14ac:dyDescent="0.25">
      <c r="A100" s="39" t="s">
        <v>208</v>
      </c>
      <c r="B100" s="24"/>
      <c r="C100" s="24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>
        <v>9</v>
      </c>
      <c r="V100" s="24">
        <v>19</v>
      </c>
      <c r="W100" s="24">
        <v>19</v>
      </c>
      <c r="X100" s="24">
        <v>12</v>
      </c>
      <c r="Y100" s="24">
        <v>11</v>
      </c>
      <c r="Z100" s="24">
        <v>7</v>
      </c>
      <c r="AA100" s="24">
        <v>8</v>
      </c>
      <c r="AB100" s="24">
        <v>3</v>
      </c>
      <c r="AC100" s="24">
        <v>7</v>
      </c>
      <c r="AD100" s="24">
        <v>2</v>
      </c>
      <c r="AE100" s="24">
        <v>1</v>
      </c>
      <c r="AF100" s="24">
        <v>4</v>
      </c>
      <c r="AG100" s="24">
        <v>1</v>
      </c>
      <c r="AH100" s="24">
        <v>1</v>
      </c>
      <c r="AI100" s="24"/>
      <c r="AJ100" s="24"/>
      <c r="AK100" s="24"/>
      <c r="AL100" s="24"/>
      <c r="AM100" s="24"/>
      <c r="AN100" s="24"/>
      <c r="AO100" s="24"/>
      <c r="AP100" s="24"/>
      <c r="AQ100" s="24"/>
      <c r="AR100" s="66"/>
    </row>
    <row r="101" spans="1:256" ht="15.95" customHeight="1" x14ac:dyDescent="0.25">
      <c r="A101" s="39" t="s">
        <v>209</v>
      </c>
      <c r="B101" s="24"/>
      <c r="C101" s="24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>
        <v>14</v>
      </c>
      <c r="T101" s="24">
        <v>6</v>
      </c>
      <c r="U101" s="24">
        <v>14</v>
      </c>
      <c r="V101" s="24">
        <v>8</v>
      </c>
      <c r="W101" s="24">
        <v>10</v>
      </c>
      <c r="X101" s="24">
        <v>6</v>
      </c>
      <c r="Y101" s="24">
        <v>7</v>
      </c>
      <c r="Z101" s="24">
        <v>1</v>
      </c>
      <c r="AA101" s="24">
        <v>2</v>
      </c>
      <c r="AB101" s="24"/>
      <c r="AC101" s="24"/>
      <c r="AD101" s="24"/>
      <c r="AE101" s="24"/>
      <c r="AF101" s="24"/>
      <c r="AG101" s="24"/>
      <c r="AH101" s="24"/>
      <c r="AI101" s="24"/>
      <c r="AJ101" s="24"/>
      <c r="AK101" s="24"/>
      <c r="AL101" s="24"/>
      <c r="AM101" s="24"/>
      <c r="AN101" s="24"/>
      <c r="AO101" s="24"/>
      <c r="AP101" s="24"/>
      <c r="AQ101" s="24"/>
      <c r="AR101" s="66"/>
    </row>
    <row r="102" spans="1:256" ht="15.95" customHeight="1" x14ac:dyDescent="0.25">
      <c r="A102" s="39" t="s">
        <v>48</v>
      </c>
      <c r="B102" s="24"/>
      <c r="C102" s="24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>
        <v>3</v>
      </c>
      <c r="Z102" s="24">
        <v>7</v>
      </c>
      <c r="AA102" s="24">
        <v>6</v>
      </c>
      <c r="AB102" s="24"/>
      <c r="AC102" s="24"/>
      <c r="AD102" s="24">
        <v>1</v>
      </c>
      <c r="AE102" s="24"/>
      <c r="AF102" s="24"/>
      <c r="AG102" s="24"/>
      <c r="AH102" s="24"/>
      <c r="AI102" s="24"/>
      <c r="AJ102" s="24"/>
      <c r="AK102" s="24"/>
      <c r="AL102" s="24"/>
      <c r="AM102" s="24"/>
      <c r="AN102" s="24"/>
      <c r="AO102" s="24"/>
      <c r="AP102" s="24"/>
      <c r="AQ102" s="24"/>
      <c r="AR102" s="66"/>
    </row>
    <row r="103" spans="1:256" s="19" customFormat="1" ht="18" customHeight="1" x14ac:dyDescent="0.25">
      <c r="A103" s="40" t="s">
        <v>205</v>
      </c>
      <c r="B103" s="29">
        <f>+B104</f>
        <v>0</v>
      </c>
      <c r="C103" s="29">
        <f t="shared" ref="C103:AR103" si="165">+C104</f>
        <v>0</v>
      </c>
      <c r="D103" s="29">
        <f t="shared" si="165"/>
        <v>0</v>
      </c>
      <c r="E103" s="29">
        <f t="shared" si="165"/>
        <v>0</v>
      </c>
      <c r="F103" s="29">
        <f t="shared" si="165"/>
        <v>0</v>
      </c>
      <c r="G103" s="29">
        <f t="shared" si="165"/>
        <v>0</v>
      </c>
      <c r="H103" s="29">
        <f t="shared" si="165"/>
        <v>0</v>
      </c>
      <c r="I103" s="29">
        <f t="shared" si="165"/>
        <v>0</v>
      </c>
      <c r="J103" s="29">
        <f t="shared" si="165"/>
        <v>0</v>
      </c>
      <c r="K103" s="29">
        <f t="shared" si="165"/>
        <v>0</v>
      </c>
      <c r="L103" s="29">
        <f t="shared" si="165"/>
        <v>0</v>
      </c>
      <c r="M103" s="29">
        <f t="shared" si="165"/>
        <v>0</v>
      </c>
      <c r="N103" s="29">
        <f t="shared" si="165"/>
        <v>20</v>
      </c>
      <c r="O103" s="29">
        <f t="shared" si="165"/>
        <v>5</v>
      </c>
      <c r="P103" s="29">
        <f t="shared" si="165"/>
        <v>2</v>
      </c>
      <c r="Q103" s="29">
        <f t="shared" si="165"/>
        <v>6</v>
      </c>
      <c r="R103" s="29">
        <f t="shared" si="165"/>
        <v>2</v>
      </c>
      <c r="S103" s="29">
        <f t="shared" si="165"/>
        <v>0</v>
      </c>
      <c r="T103" s="29">
        <f t="shared" si="165"/>
        <v>0</v>
      </c>
      <c r="U103" s="29">
        <f t="shared" si="165"/>
        <v>0</v>
      </c>
      <c r="V103" s="29">
        <f t="shared" si="165"/>
        <v>0</v>
      </c>
      <c r="W103" s="29">
        <f t="shared" si="165"/>
        <v>0</v>
      </c>
      <c r="X103" s="29">
        <f t="shared" si="165"/>
        <v>0</v>
      </c>
      <c r="Y103" s="29">
        <f t="shared" si="165"/>
        <v>0</v>
      </c>
      <c r="Z103" s="29">
        <f t="shared" si="165"/>
        <v>0</v>
      </c>
      <c r="AA103" s="29">
        <f t="shared" si="165"/>
        <v>0</v>
      </c>
      <c r="AB103" s="29">
        <f t="shared" si="165"/>
        <v>0</v>
      </c>
      <c r="AC103" s="29">
        <f t="shared" si="165"/>
        <v>0</v>
      </c>
      <c r="AD103" s="29">
        <f t="shared" si="165"/>
        <v>0</v>
      </c>
      <c r="AE103" s="29">
        <f t="shared" si="165"/>
        <v>0</v>
      </c>
      <c r="AF103" s="29">
        <f t="shared" si="165"/>
        <v>0</v>
      </c>
      <c r="AG103" s="29">
        <f t="shared" si="165"/>
        <v>0</v>
      </c>
      <c r="AH103" s="29">
        <f t="shared" si="165"/>
        <v>0</v>
      </c>
      <c r="AI103" s="29">
        <f t="shared" si="165"/>
        <v>0</v>
      </c>
      <c r="AJ103" s="29">
        <f t="shared" si="165"/>
        <v>0</v>
      </c>
      <c r="AK103" s="29">
        <f t="shared" si="165"/>
        <v>0</v>
      </c>
      <c r="AL103" s="29">
        <f t="shared" si="165"/>
        <v>0</v>
      </c>
      <c r="AM103" s="29">
        <f t="shared" si="165"/>
        <v>0</v>
      </c>
      <c r="AN103" s="29">
        <f t="shared" si="165"/>
        <v>0</v>
      </c>
      <c r="AO103" s="29">
        <f t="shared" si="165"/>
        <v>0</v>
      </c>
      <c r="AP103" s="29">
        <f t="shared" si="165"/>
        <v>0</v>
      </c>
      <c r="AQ103" s="29">
        <f t="shared" si="165"/>
        <v>0</v>
      </c>
      <c r="AR103" s="65">
        <f t="shared" si="165"/>
        <v>0</v>
      </c>
    </row>
    <row r="104" spans="1:256" s="41" customFormat="1" ht="15.95" customHeight="1" x14ac:dyDescent="0.25">
      <c r="A104" s="97" t="s">
        <v>159</v>
      </c>
      <c r="B104" s="93"/>
      <c r="C104" s="93"/>
      <c r="D104" s="93"/>
      <c r="E104" s="93"/>
      <c r="F104" s="93"/>
      <c r="G104" s="93"/>
      <c r="H104" s="93"/>
      <c r="I104" s="93"/>
      <c r="J104" s="93"/>
      <c r="K104" s="93"/>
      <c r="L104" s="93"/>
      <c r="M104" s="93"/>
      <c r="N104" s="93">
        <v>20</v>
      </c>
      <c r="O104" s="93">
        <v>5</v>
      </c>
      <c r="P104" s="93">
        <v>2</v>
      </c>
      <c r="Q104" s="93">
        <v>6</v>
      </c>
      <c r="R104" s="93">
        <v>2</v>
      </c>
      <c r="S104" s="93"/>
      <c r="T104" s="93"/>
      <c r="U104" s="93"/>
      <c r="V104" s="93"/>
      <c r="W104" s="93"/>
      <c r="X104" s="93"/>
      <c r="Y104" s="93"/>
      <c r="Z104" s="93"/>
      <c r="AA104" s="93"/>
      <c r="AB104" s="93"/>
      <c r="AC104" s="93"/>
      <c r="AD104" s="93"/>
      <c r="AE104" s="93"/>
      <c r="AF104" s="93"/>
      <c r="AG104" s="93"/>
      <c r="AH104" s="93"/>
      <c r="AI104" s="93"/>
      <c r="AJ104" s="93"/>
      <c r="AK104" s="93"/>
      <c r="AL104" s="93"/>
      <c r="AM104" s="93"/>
      <c r="AN104" s="93"/>
      <c r="AO104" s="93"/>
      <c r="AP104" s="93"/>
      <c r="AQ104" s="93"/>
      <c r="AR104" s="94"/>
    </row>
    <row r="105" spans="1:256" s="19" customFormat="1" ht="21" customHeight="1" x14ac:dyDescent="0.25">
      <c r="A105" s="40" t="s">
        <v>22</v>
      </c>
      <c r="B105" s="29">
        <f>SUM(B106:B112)</f>
        <v>546</v>
      </c>
      <c r="C105" s="29">
        <f t="shared" ref="C105:AR105" si="166">SUM(C106:C112)</f>
        <v>650</v>
      </c>
      <c r="D105" s="29">
        <f t="shared" si="166"/>
        <v>588</v>
      </c>
      <c r="E105" s="29">
        <f t="shared" si="166"/>
        <v>521</v>
      </c>
      <c r="F105" s="29">
        <f t="shared" si="166"/>
        <v>698</v>
      </c>
      <c r="G105" s="29">
        <f t="shared" si="166"/>
        <v>670</v>
      </c>
      <c r="H105" s="29">
        <f t="shared" si="166"/>
        <v>700</v>
      </c>
      <c r="I105" s="29">
        <f t="shared" si="166"/>
        <v>837</v>
      </c>
      <c r="J105" s="29">
        <f t="shared" si="166"/>
        <v>607</v>
      </c>
      <c r="K105" s="29">
        <f t="shared" si="166"/>
        <v>709</v>
      </c>
      <c r="L105" s="29">
        <f t="shared" si="166"/>
        <v>798</v>
      </c>
      <c r="M105" s="29">
        <f t="shared" si="166"/>
        <v>855</v>
      </c>
      <c r="N105" s="29">
        <f t="shared" si="166"/>
        <v>907</v>
      </c>
      <c r="O105" s="29">
        <f t="shared" si="166"/>
        <v>928</v>
      </c>
      <c r="P105" s="29">
        <f t="shared" si="166"/>
        <v>901</v>
      </c>
      <c r="Q105" s="29">
        <f t="shared" si="166"/>
        <v>903</v>
      </c>
      <c r="R105" s="29">
        <f t="shared" si="166"/>
        <v>1021</v>
      </c>
      <c r="S105" s="29">
        <f t="shared" si="166"/>
        <v>1096</v>
      </c>
      <c r="T105" s="29">
        <f t="shared" si="166"/>
        <v>1127</v>
      </c>
      <c r="U105" s="29">
        <f t="shared" si="166"/>
        <v>1181</v>
      </c>
      <c r="V105" s="29">
        <f t="shared" si="166"/>
        <v>1235</v>
      </c>
      <c r="W105" s="29">
        <f t="shared" si="166"/>
        <v>1367</v>
      </c>
      <c r="X105" s="29">
        <f t="shared" si="166"/>
        <v>1639</v>
      </c>
      <c r="Y105" s="29">
        <f t="shared" si="166"/>
        <v>1696</v>
      </c>
      <c r="Z105" s="29">
        <f t="shared" si="166"/>
        <v>1753</v>
      </c>
      <c r="AA105" s="29">
        <f t="shared" si="166"/>
        <v>1712</v>
      </c>
      <c r="AB105" s="29">
        <f t="shared" si="166"/>
        <v>1699</v>
      </c>
      <c r="AC105" s="29">
        <f t="shared" si="166"/>
        <v>1762</v>
      </c>
      <c r="AD105" s="29">
        <f t="shared" si="166"/>
        <v>1730</v>
      </c>
      <c r="AE105" s="29">
        <f t="shared" si="166"/>
        <v>1675</v>
      </c>
      <c r="AF105" s="29">
        <f t="shared" si="166"/>
        <v>1670</v>
      </c>
      <c r="AG105" s="29">
        <f t="shared" si="166"/>
        <v>1728</v>
      </c>
      <c r="AH105" s="29">
        <f t="shared" si="166"/>
        <v>1849</v>
      </c>
      <c r="AI105" s="29">
        <f t="shared" si="166"/>
        <v>1842</v>
      </c>
      <c r="AJ105" s="29">
        <f t="shared" si="166"/>
        <v>1876</v>
      </c>
      <c r="AK105" s="29">
        <f t="shared" si="166"/>
        <v>1948</v>
      </c>
      <c r="AL105" s="29">
        <f t="shared" si="166"/>
        <v>1989</v>
      </c>
      <c r="AM105" s="29">
        <f t="shared" si="166"/>
        <v>2105</v>
      </c>
      <c r="AN105" s="29">
        <f t="shared" si="166"/>
        <v>2166</v>
      </c>
      <c r="AO105" s="29">
        <f t="shared" si="166"/>
        <v>2040</v>
      </c>
      <c r="AP105" s="29">
        <f t="shared" si="166"/>
        <v>2161</v>
      </c>
      <c r="AQ105" s="29">
        <f t="shared" si="166"/>
        <v>2047</v>
      </c>
      <c r="AR105" s="65">
        <f t="shared" si="166"/>
        <v>1848</v>
      </c>
    </row>
    <row r="106" spans="1:256" s="19" customFormat="1" ht="15.95" customHeight="1" x14ac:dyDescent="0.25">
      <c r="A106" s="14" t="s">
        <v>49</v>
      </c>
      <c r="B106" s="29"/>
      <c r="C106" s="29"/>
      <c r="D106" s="29"/>
      <c r="E106" s="29"/>
      <c r="F106" s="29"/>
      <c r="G106" s="29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  <c r="AF106" s="29"/>
      <c r="AG106" s="29"/>
      <c r="AH106" s="29"/>
      <c r="AI106" s="29"/>
      <c r="AJ106" s="29"/>
      <c r="AK106" s="29"/>
      <c r="AL106" s="24">
        <v>8</v>
      </c>
      <c r="AM106" s="24">
        <v>17</v>
      </c>
      <c r="AN106" s="24">
        <v>27</v>
      </c>
      <c r="AO106" s="24">
        <v>29</v>
      </c>
      <c r="AP106" s="24">
        <v>29</v>
      </c>
      <c r="AQ106" s="24">
        <v>19</v>
      </c>
      <c r="AR106" s="66">
        <v>13</v>
      </c>
    </row>
    <row r="107" spans="1:256" ht="15.95" customHeight="1" x14ac:dyDescent="0.25">
      <c r="A107" s="14" t="s">
        <v>50</v>
      </c>
      <c r="B107" s="24"/>
      <c r="C107" s="24"/>
      <c r="D107" s="24"/>
      <c r="E107" s="24"/>
      <c r="F107" s="24"/>
      <c r="G107" s="24"/>
      <c r="H107" s="24">
        <v>123</v>
      </c>
      <c r="I107" s="24">
        <v>203</v>
      </c>
      <c r="J107" s="24">
        <v>161</v>
      </c>
      <c r="K107" s="24">
        <v>212</v>
      </c>
      <c r="L107" s="24">
        <v>287</v>
      </c>
      <c r="M107" s="24">
        <v>321</v>
      </c>
      <c r="N107" s="24">
        <v>332</v>
      </c>
      <c r="O107" s="24">
        <v>352</v>
      </c>
      <c r="P107" s="24">
        <v>343</v>
      </c>
      <c r="Q107" s="24"/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  <c r="AE107" s="24"/>
      <c r="AF107" s="24"/>
      <c r="AG107" s="24"/>
      <c r="AH107" s="24"/>
      <c r="AI107" s="24"/>
      <c r="AJ107" s="24"/>
      <c r="AK107" s="24">
        <v>28</v>
      </c>
      <c r="AL107" s="24">
        <v>52</v>
      </c>
      <c r="AM107" s="24">
        <v>76</v>
      </c>
      <c r="AN107" s="24">
        <v>104</v>
      </c>
      <c r="AO107" s="24">
        <v>120</v>
      </c>
      <c r="AP107" s="24">
        <v>122</v>
      </c>
      <c r="AQ107" s="24">
        <v>135</v>
      </c>
      <c r="AR107" s="66">
        <v>146</v>
      </c>
    </row>
    <row r="108" spans="1:256" ht="15.95" customHeight="1" x14ac:dyDescent="0.25">
      <c r="A108" s="14" t="s">
        <v>51</v>
      </c>
      <c r="B108" s="24"/>
      <c r="C108" s="24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>
        <v>353</v>
      </c>
      <c r="R108" s="24">
        <v>449</v>
      </c>
      <c r="S108" s="24">
        <v>494</v>
      </c>
      <c r="T108" s="24">
        <v>563</v>
      </c>
      <c r="U108" s="24">
        <v>611</v>
      </c>
      <c r="V108" s="24">
        <v>608</v>
      </c>
      <c r="W108" s="24">
        <v>510</v>
      </c>
      <c r="X108" s="24">
        <v>487</v>
      </c>
      <c r="Y108" s="24">
        <v>411</v>
      </c>
      <c r="Z108" s="24">
        <v>380</v>
      </c>
      <c r="AA108" s="24">
        <v>330</v>
      </c>
      <c r="AB108" s="24">
        <v>287</v>
      </c>
      <c r="AC108" s="24">
        <v>286</v>
      </c>
      <c r="AD108" s="24">
        <v>280</v>
      </c>
      <c r="AE108" s="24">
        <v>273</v>
      </c>
      <c r="AF108" s="24">
        <v>243</v>
      </c>
      <c r="AG108" s="24">
        <v>257</v>
      </c>
      <c r="AH108" s="24">
        <v>258</v>
      </c>
      <c r="AI108" s="24">
        <v>274</v>
      </c>
      <c r="AJ108" s="24">
        <v>293</v>
      </c>
      <c r="AK108" s="24">
        <v>281</v>
      </c>
      <c r="AL108" s="24">
        <v>283</v>
      </c>
      <c r="AM108" s="24">
        <v>276</v>
      </c>
      <c r="AN108" s="24">
        <v>287</v>
      </c>
      <c r="AO108" s="24">
        <v>279</v>
      </c>
      <c r="AP108" s="24">
        <v>312</v>
      </c>
      <c r="AQ108" s="24">
        <v>294</v>
      </c>
      <c r="AR108" s="66">
        <v>255</v>
      </c>
    </row>
    <row r="109" spans="1:256" s="13" customFormat="1" ht="15.95" customHeight="1" x14ac:dyDescent="0.25">
      <c r="A109" s="14" t="s">
        <v>52</v>
      </c>
      <c r="B109" s="24">
        <v>546</v>
      </c>
      <c r="C109" s="24">
        <v>650</v>
      </c>
      <c r="D109" s="24">
        <v>588</v>
      </c>
      <c r="E109" s="24">
        <v>521</v>
      </c>
      <c r="F109" s="24">
        <v>698</v>
      </c>
      <c r="G109" s="24">
        <v>670</v>
      </c>
      <c r="H109" s="24">
        <v>577</v>
      </c>
      <c r="I109" s="24">
        <v>634</v>
      </c>
      <c r="J109" s="24">
        <v>446</v>
      </c>
      <c r="K109" s="24">
        <v>497</v>
      </c>
      <c r="L109" s="24">
        <v>511</v>
      </c>
      <c r="M109" s="24">
        <v>534</v>
      </c>
      <c r="N109" s="24">
        <v>575</v>
      </c>
      <c r="O109" s="24">
        <v>576</v>
      </c>
      <c r="P109" s="24">
        <v>558</v>
      </c>
      <c r="Q109" s="24">
        <v>550</v>
      </c>
      <c r="R109" s="24">
        <v>572</v>
      </c>
      <c r="S109" s="24">
        <v>602</v>
      </c>
      <c r="T109" s="24">
        <v>564</v>
      </c>
      <c r="U109" s="24">
        <v>570</v>
      </c>
      <c r="V109" s="24">
        <v>627</v>
      </c>
      <c r="W109" s="24">
        <v>568</v>
      </c>
      <c r="X109" s="24">
        <v>490</v>
      </c>
      <c r="Y109" s="24">
        <v>457</v>
      </c>
      <c r="Z109" s="24">
        <v>445</v>
      </c>
      <c r="AA109" s="24">
        <v>453</v>
      </c>
      <c r="AB109" s="24">
        <v>476</v>
      </c>
      <c r="AC109" s="24">
        <v>543</v>
      </c>
      <c r="AD109" s="24">
        <v>619</v>
      </c>
      <c r="AE109" s="24">
        <v>655</v>
      </c>
      <c r="AF109" s="24">
        <v>727</v>
      </c>
      <c r="AG109" s="24">
        <v>822</v>
      </c>
      <c r="AH109" s="24">
        <v>968</v>
      </c>
      <c r="AI109" s="24">
        <v>1021</v>
      </c>
      <c r="AJ109" s="24">
        <v>1130</v>
      </c>
      <c r="AK109" s="24">
        <v>1200</v>
      </c>
      <c r="AL109" s="24">
        <v>1263</v>
      </c>
      <c r="AM109" s="24">
        <v>1364</v>
      </c>
      <c r="AN109" s="24">
        <v>1410</v>
      </c>
      <c r="AO109" s="24">
        <v>1355</v>
      </c>
      <c r="AP109" s="24">
        <v>1424</v>
      </c>
      <c r="AQ109" s="24">
        <v>1323</v>
      </c>
      <c r="AR109" s="66">
        <v>1227</v>
      </c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  <c r="EP109" s="1"/>
      <c r="EQ109" s="1"/>
      <c r="ER109" s="1"/>
      <c r="ES109" s="1"/>
      <c r="ET109" s="1"/>
      <c r="EU109" s="1"/>
      <c r="EV109" s="1"/>
      <c r="EW109" s="1"/>
      <c r="EX109" s="1"/>
      <c r="EY109" s="1"/>
      <c r="EZ109" s="1"/>
      <c r="FA109" s="1"/>
      <c r="FB109" s="1"/>
      <c r="FC109" s="1"/>
      <c r="FD109" s="1"/>
      <c r="FE109" s="1"/>
      <c r="FF109" s="1"/>
      <c r="FG109" s="1"/>
      <c r="FH109" s="1"/>
      <c r="FI109" s="1"/>
      <c r="FJ109" s="1"/>
      <c r="FK109" s="1"/>
      <c r="FL109" s="1"/>
      <c r="FM109" s="1"/>
      <c r="FN109" s="1"/>
      <c r="FO109" s="1"/>
      <c r="FP109" s="1"/>
      <c r="FQ109" s="1"/>
      <c r="FR109" s="1"/>
      <c r="FS109" s="1"/>
      <c r="FT109" s="1"/>
      <c r="FU109" s="1"/>
      <c r="FV109" s="1"/>
      <c r="FW109" s="1"/>
      <c r="FX109" s="1"/>
      <c r="FY109" s="1"/>
      <c r="FZ109" s="1"/>
      <c r="GA109" s="1"/>
      <c r="GB109" s="1"/>
      <c r="GC109" s="1"/>
      <c r="GD109" s="1"/>
      <c r="GE109" s="1"/>
      <c r="GF109" s="1"/>
      <c r="GG109" s="1"/>
      <c r="GH109" s="1"/>
      <c r="GI109" s="1"/>
      <c r="GJ109" s="1"/>
      <c r="GK109" s="1"/>
      <c r="GL109" s="1"/>
      <c r="GM109" s="1"/>
      <c r="GN109" s="1"/>
      <c r="GO109" s="1"/>
      <c r="GP109" s="1"/>
      <c r="GQ109" s="1"/>
      <c r="GR109" s="1"/>
      <c r="GS109" s="1"/>
      <c r="GT109" s="1"/>
      <c r="GU109" s="1"/>
      <c r="GV109" s="1"/>
      <c r="GW109" s="1"/>
      <c r="GX109" s="1"/>
      <c r="GY109" s="1"/>
      <c r="GZ109" s="1"/>
      <c r="HA109" s="1"/>
      <c r="HB109" s="1"/>
      <c r="HC109" s="1"/>
      <c r="HD109" s="1"/>
      <c r="HE109" s="1"/>
      <c r="HF109" s="1"/>
      <c r="HG109" s="1"/>
      <c r="HH109" s="1"/>
      <c r="HI109" s="1"/>
      <c r="HJ109" s="1"/>
      <c r="HK109" s="1"/>
      <c r="HL109" s="1"/>
      <c r="HM109" s="1"/>
      <c r="HN109" s="1"/>
      <c r="HO109" s="1"/>
      <c r="HP109" s="1"/>
      <c r="HQ109" s="1"/>
      <c r="HR109" s="1"/>
      <c r="HS109" s="1"/>
      <c r="HT109" s="1"/>
      <c r="HU109" s="1"/>
      <c r="HV109" s="1"/>
      <c r="HW109" s="1"/>
      <c r="HX109" s="1"/>
      <c r="HY109" s="1"/>
      <c r="HZ109" s="1"/>
      <c r="IA109" s="1"/>
      <c r="IB109" s="1"/>
      <c r="IC109" s="1"/>
      <c r="ID109" s="1"/>
      <c r="IE109" s="1"/>
      <c r="IF109" s="1"/>
      <c r="IG109" s="1"/>
      <c r="IH109" s="1"/>
      <c r="II109" s="1"/>
      <c r="IJ109" s="1"/>
      <c r="IK109" s="1"/>
      <c r="IL109" s="1"/>
      <c r="IM109" s="1"/>
      <c r="IN109" s="1"/>
      <c r="IO109" s="1"/>
      <c r="IP109" s="1"/>
      <c r="IQ109" s="1"/>
      <c r="IR109" s="1"/>
      <c r="IS109" s="1"/>
      <c r="IT109" s="1"/>
      <c r="IU109" s="1"/>
      <c r="IV109" s="1"/>
    </row>
    <row r="110" spans="1:256" ht="15.95" customHeight="1" x14ac:dyDescent="0.25">
      <c r="A110" s="14" t="s">
        <v>53</v>
      </c>
      <c r="B110" s="42"/>
      <c r="C110" s="42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24">
        <v>5</v>
      </c>
      <c r="AM110" s="24">
        <v>18</v>
      </c>
      <c r="AN110" s="24">
        <v>22</v>
      </c>
      <c r="AO110" s="24">
        <v>17</v>
      </c>
      <c r="AP110" s="24">
        <v>16</v>
      </c>
      <c r="AQ110" s="24">
        <v>12</v>
      </c>
      <c r="AR110" s="66">
        <v>6</v>
      </c>
      <c r="AS110" s="13"/>
      <c r="AT110" s="13"/>
      <c r="AU110" s="13"/>
      <c r="AV110" s="13"/>
      <c r="AW110" s="13"/>
      <c r="AX110" s="13"/>
      <c r="AY110" s="13"/>
      <c r="AZ110" s="13"/>
      <c r="BA110" s="13"/>
      <c r="BB110" s="13"/>
      <c r="BC110" s="13"/>
      <c r="BD110" s="13"/>
      <c r="BE110" s="13"/>
      <c r="BF110" s="13"/>
      <c r="BG110" s="13"/>
      <c r="BH110" s="13"/>
      <c r="BI110" s="13"/>
      <c r="BJ110" s="13"/>
      <c r="BK110" s="13"/>
      <c r="BL110" s="13"/>
      <c r="BM110" s="13"/>
      <c r="BN110" s="13"/>
      <c r="BO110" s="13"/>
      <c r="BP110" s="13"/>
      <c r="BQ110" s="13"/>
      <c r="BR110" s="13"/>
      <c r="BS110" s="13"/>
      <c r="BT110" s="13"/>
      <c r="BU110" s="13"/>
      <c r="BV110" s="13"/>
      <c r="BW110" s="13"/>
      <c r="BX110" s="13"/>
      <c r="BY110" s="13"/>
      <c r="BZ110" s="13"/>
      <c r="CA110" s="13"/>
      <c r="CB110" s="13"/>
      <c r="CC110" s="13"/>
      <c r="CD110" s="13"/>
      <c r="CE110" s="13"/>
      <c r="CF110" s="13"/>
      <c r="CG110" s="13"/>
      <c r="CH110" s="13"/>
      <c r="CI110" s="13"/>
      <c r="CJ110" s="13"/>
      <c r="CK110" s="13"/>
      <c r="CL110" s="13"/>
      <c r="CM110" s="13"/>
      <c r="CN110" s="13"/>
      <c r="CO110" s="13"/>
      <c r="CP110" s="13"/>
      <c r="CQ110" s="13"/>
      <c r="CR110" s="13"/>
      <c r="CS110" s="13"/>
      <c r="CT110" s="13"/>
      <c r="CU110" s="13"/>
      <c r="CV110" s="13"/>
      <c r="CW110" s="13"/>
      <c r="CX110" s="13"/>
      <c r="CY110" s="13"/>
      <c r="CZ110" s="13"/>
      <c r="DA110" s="13"/>
      <c r="DB110" s="13"/>
      <c r="DC110" s="13"/>
      <c r="DD110" s="13"/>
      <c r="DE110" s="13"/>
      <c r="DF110" s="13"/>
      <c r="DG110" s="13"/>
      <c r="DH110" s="13"/>
      <c r="DI110" s="13"/>
      <c r="DJ110" s="13"/>
      <c r="DK110" s="13"/>
      <c r="DL110" s="13"/>
      <c r="DM110" s="13"/>
      <c r="DN110" s="13"/>
      <c r="DO110" s="13"/>
      <c r="DP110" s="13"/>
      <c r="DQ110" s="13"/>
      <c r="DR110" s="13"/>
      <c r="DS110" s="13"/>
      <c r="DT110" s="13"/>
      <c r="DU110" s="13"/>
      <c r="DV110" s="13"/>
      <c r="DW110" s="13"/>
      <c r="DX110" s="13"/>
      <c r="DY110" s="13"/>
      <c r="DZ110" s="13"/>
      <c r="EA110" s="13"/>
      <c r="EB110" s="13"/>
      <c r="EC110" s="13"/>
      <c r="ED110" s="13"/>
      <c r="EE110" s="13"/>
      <c r="EF110" s="13"/>
      <c r="EG110" s="13"/>
      <c r="EH110" s="13"/>
      <c r="EI110" s="13"/>
      <c r="EJ110" s="13"/>
      <c r="EK110" s="13"/>
      <c r="EL110" s="13"/>
      <c r="EM110" s="13"/>
      <c r="EN110" s="13"/>
      <c r="EO110" s="13"/>
      <c r="EP110" s="13"/>
      <c r="EQ110" s="13"/>
      <c r="ER110" s="13"/>
      <c r="ES110" s="13"/>
      <c r="ET110" s="13"/>
      <c r="EU110" s="13"/>
      <c r="EV110" s="13"/>
      <c r="EW110" s="13"/>
      <c r="EX110" s="13"/>
      <c r="EY110" s="13"/>
      <c r="EZ110" s="13"/>
      <c r="FA110" s="13"/>
      <c r="FB110" s="13"/>
      <c r="FC110" s="13"/>
      <c r="FD110" s="13"/>
      <c r="FE110" s="13"/>
      <c r="FF110" s="13"/>
      <c r="FG110" s="13"/>
      <c r="FH110" s="13"/>
      <c r="FI110" s="13"/>
      <c r="FJ110" s="13"/>
      <c r="FK110" s="13"/>
      <c r="FL110" s="13"/>
      <c r="FM110" s="13"/>
      <c r="FN110" s="13"/>
      <c r="FO110" s="13"/>
      <c r="FP110" s="13"/>
      <c r="FQ110" s="13"/>
      <c r="FR110" s="13"/>
      <c r="FS110" s="13"/>
      <c r="FT110" s="13"/>
      <c r="FU110" s="13"/>
      <c r="FV110" s="13"/>
      <c r="FW110" s="13"/>
      <c r="FX110" s="13"/>
      <c r="FY110" s="13"/>
      <c r="FZ110" s="13"/>
      <c r="GA110" s="13"/>
      <c r="GB110" s="13"/>
      <c r="GC110" s="13"/>
      <c r="GD110" s="13"/>
      <c r="GE110" s="13"/>
      <c r="GF110" s="13"/>
      <c r="GG110" s="13"/>
      <c r="GH110" s="13"/>
      <c r="GI110" s="13"/>
      <c r="GJ110" s="13"/>
      <c r="GK110" s="13"/>
      <c r="GL110" s="13"/>
      <c r="GM110" s="13"/>
      <c r="GN110" s="13"/>
      <c r="GO110" s="13"/>
      <c r="GP110" s="13"/>
      <c r="GQ110" s="13"/>
      <c r="GR110" s="13"/>
      <c r="GS110" s="13"/>
      <c r="GT110" s="13"/>
      <c r="GU110" s="13"/>
      <c r="GV110" s="13"/>
      <c r="GW110" s="13"/>
      <c r="GX110" s="13"/>
      <c r="GY110" s="13"/>
      <c r="GZ110" s="13"/>
      <c r="HA110" s="13"/>
      <c r="HB110" s="13"/>
      <c r="HC110" s="13"/>
      <c r="HD110" s="13"/>
      <c r="HE110" s="13"/>
      <c r="HF110" s="13"/>
      <c r="HG110" s="13"/>
      <c r="HH110" s="13"/>
      <c r="HI110" s="13"/>
      <c r="HJ110" s="13"/>
      <c r="HK110" s="13"/>
      <c r="HL110" s="13"/>
      <c r="HM110" s="13"/>
      <c r="HN110" s="13"/>
      <c r="HO110" s="13"/>
      <c r="HP110" s="13"/>
      <c r="HQ110" s="13"/>
      <c r="HR110" s="13"/>
      <c r="HS110" s="13"/>
      <c r="HT110" s="13"/>
      <c r="HU110" s="13"/>
      <c r="HV110" s="13"/>
      <c r="HW110" s="13"/>
      <c r="HX110" s="13"/>
      <c r="HY110" s="13"/>
      <c r="HZ110" s="13"/>
      <c r="IA110" s="13"/>
      <c r="IB110" s="13"/>
      <c r="IC110" s="13"/>
      <c r="ID110" s="13"/>
      <c r="IE110" s="13"/>
      <c r="IF110" s="13"/>
      <c r="IG110" s="13"/>
      <c r="IH110" s="13"/>
      <c r="II110" s="13"/>
      <c r="IJ110" s="13"/>
      <c r="IK110" s="13"/>
      <c r="IL110" s="13"/>
      <c r="IM110" s="13"/>
      <c r="IN110" s="13"/>
      <c r="IO110" s="13"/>
      <c r="IP110" s="13"/>
      <c r="IQ110" s="13"/>
      <c r="IR110" s="13"/>
      <c r="IS110" s="13"/>
      <c r="IT110" s="13"/>
      <c r="IU110" s="13"/>
      <c r="IV110" s="13"/>
    </row>
    <row r="111" spans="1:256" s="19" customFormat="1" ht="15.95" customHeight="1" x14ac:dyDescent="0.25">
      <c r="A111" s="14" t="s">
        <v>54</v>
      </c>
      <c r="B111" s="24"/>
      <c r="C111" s="24"/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>
        <v>289</v>
      </c>
      <c r="X111" s="24">
        <v>662</v>
      </c>
      <c r="Y111" s="24">
        <v>828</v>
      </c>
      <c r="Z111" s="24">
        <v>928</v>
      </c>
      <c r="AA111" s="24">
        <v>929</v>
      </c>
      <c r="AB111" s="24">
        <v>936</v>
      </c>
      <c r="AC111" s="24">
        <v>933</v>
      </c>
      <c r="AD111" s="24">
        <v>831</v>
      </c>
      <c r="AE111" s="24">
        <v>747</v>
      </c>
      <c r="AF111" s="24">
        <v>700</v>
      </c>
      <c r="AG111" s="24">
        <v>649</v>
      </c>
      <c r="AH111" s="24">
        <v>623</v>
      </c>
      <c r="AI111" s="24">
        <v>547</v>
      </c>
      <c r="AJ111" s="24">
        <v>453</v>
      </c>
      <c r="AK111" s="24">
        <v>439</v>
      </c>
      <c r="AL111" s="24">
        <v>368</v>
      </c>
      <c r="AM111" s="24">
        <v>334</v>
      </c>
      <c r="AN111" s="24">
        <v>295</v>
      </c>
      <c r="AO111" s="24">
        <v>217</v>
      </c>
      <c r="AP111" s="24">
        <v>229</v>
      </c>
      <c r="AQ111" s="24">
        <v>247</v>
      </c>
      <c r="AR111" s="66">
        <v>191</v>
      </c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  <c r="EP111" s="1"/>
      <c r="EQ111" s="1"/>
      <c r="ER111" s="1"/>
      <c r="ES111" s="1"/>
      <c r="ET111" s="1"/>
      <c r="EU111" s="1"/>
      <c r="EV111" s="1"/>
      <c r="EW111" s="1"/>
      <c r="EX111" s="1"/>
      <c r="EY111" s="1"/>
      <c r="EZ111" s="1"/>
      <c r="FA111" s="1"/>
      <c r="FB111" s="1"/>
      <c r="FC111" s="1"/>
      <c r="FD111" s="1"/>
      <c r="FE111" s="1"/>
      <c r="FF111" s="1"/>
      <c r="FG111" s="1"/>
      <c r="FH111" s="1"/>
      <c r="FI111" s="1"/>
      <c r="FJ111" s="1"/>
      <c r="FK111" s="1"/>
      <c r="FL111" s="1"/>
      <c r="FM111" s="1"/>
      <c r="FN111" s="1"/>
      <c r="FO111" s="1"/>
      <c r="FP111" s="1"/>
      <c r="FQ111" s="1"/>
      <c r="FR111" s="1"/>
      <c r="FS111" s="1"/>
      <c r="FT111" s="1"/>
      <c r="FU111" s="1"/>
      <c r="FV111" s="1"/>
      <c r="FW111" s="1"/>
      <c r="FX111" s="1"/>
      <c r="FY111" s="1"/>
      <c r="FZ111" s="1"/>
      <c r="GA111" s="1"/>
      <c r="GB111" s="1"/>
      <c r="GC111" s="1"/>
      <c r="GD111" s="1"/>
      <c r="GE111" s="1"/>
      <c r="GF111" s="1"/>
      <c r="GG111" s="1"/>
      <c r="GH111" s="1"/>
      <c r="GI111" s="1"/>
      <c r="GJ111" s="1"/>
      <c r="GK111" s="1"/>
      <c r="GL111" s="1"/>
      <c r="GM111" s="1"/>
      <c r="GN111" s="1"/>
      <c r="GO111" s="1"/>
      <c r="GP111" s="1"/>
      <c r="GQ111" s="1"/>
      <c r="GR111" s="1"/>
      <c r="GS111" s="1"/>
      <c r="GT111" s="1"/>
      <c r="GU111" s="1"/>
      <c r="GV111" s="1"/>
      <c r="GW111" s="1"/>
      <c r="GX111" s="1"/>
      <c r="GY111" s="1"/>
      <c r="GZ111" s="1"/>
      <c r="HA111" s="1"/>
      <c r="HB111" s="1"/>
      <c r="HC111" s="1"/>
      <c r="HD111" s="1"/>
      <c r="HE111" s="1"/>
      <c r="HF111" s="1"/>
      <c r="HG111" s="1"/>
      <c r="HH111" s="1"/>
      <c r="HI111" s="1"/>
      <c r="HJ111" s="1"/>
      <c r="HK111" s="1"/>
      <c r="HL111" s="1"/>
      <c r="HM111" s="1"/>
      <c r="HN111" s="1"/>
      <c r="HO111" s="1"/>
      <c r="HP111" s="1"/>
      <c r="HQ111" s="1"/>
      <c r="HR111" s="1"/>
      <c r="HS111" s="1"/>
      <c r="HT111" s="1"/>
      <c r="HU111" s="1"/>
      <c r="HV111" s="1"/>
      <c r="HW111" s="1"/>
      <c r="HX111" s="1"/>
      <c r="HY111" s="1"/>
      <c r="HZ111" s="1"/>
      <c r="IA111" s="1"/>
      <c r="IB111" s="1"/>
      <c r="IC111" s="1"/>
      <c r="ID111" s="1"/>
      <c r="IE111" s="1"/>
      <c r="IF111" s="1"/>
      <c r="IG111" s="1"/>
      <c r="IH111" s="1"/>
      <c r="II111" s="1"/>
      <c r="IJ111" s="1"/>
      <c r="IK111" s="1"/>
      <c r="IL111" s="1"/>
      <c r="IM111" s="1"/>
      <c r="IN111" s="1"/>
      <c r="IO111" s="1"/>
      <c r="IP111" s="1"/>
      <c r="IQ111" s="1"/>
      <c r="IR111" s="1"/>
      <c r="IS111" s="1"/>
      <c r="IT111" s="1"/>
      <c r="IU111" s="1"/>
      <c r="IV111" s="1"/>
    </row>
    <row r="112" spans="1:256" ht="15.95" customHeight="1" x14ac:dyDescent="0.25">
      <c r="A112" s="14" t="s">
        <v>55</v>
      </c>
      <c r="B112" s="29"/>
      <c r="C112" s="29"/>
      <c r="D112" s="29"/>
      <c r="E112" s="29"/>
      <c r="F112" s="29"/>
      <c r="G112" s="29"/>
      <c r="H112" s="29"/>
      <c r="I112" s="29"/>
      <c r="J112" s="29"/>
      <c r="K112" s="29"/>
      <c r="L112" s="29"/>
      <c r="M112" s="29"/>
      <c r="N112" s="29"/>
      <c r="O112" s="29"/>
      <c r="P112" s="29"/>
      <c r="Q112" s="29"/>
      <c r="R112" s="2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  <c r="AF112" s="29"/>
      <c r="AG112" s="29"/>
      <c r="AH112" s="29"/>
      <c r="AI112" s="29"/>
      <c r="AJ112" s="29"/>
      <c r="AK112" s="29"/>
      <c r="AL112" s="24">
        <v>10</v>
      </c>
      <c r="AM112" s="24">
        <v>20</v>
      </c>
      <c r="AN112" s="24">
        <v>21</v>
      </c>
      <c r="AO112" s="24">
        <v>23</v>
      </c>
      <c r="AP112" s="24">
        <v>29</v>
      </c>
      <c r="AQ112" s="24">
        <v>17</v>
      </c>
      <c r="AR112" s="66">
        <v>10</v>
      </c>
      <c r="AS112" s="19"/>
      <c r="AT112" s="19"/>
      <c r="AU112" s="19"/>
      <c r="AV112" s="19"/>
      <c r="AW112" s="19"/>
      <c r="AX112" s="19"/>
      <c r="AY112" s="19"/>
      <c r="AZ112" s="19"/>
      <c r="BA112" s="19"/>
      <c r="BB112" s="19"/>
      <c r="BC112" s="19"/>
      <c r="BD112" s="19"/>
      <c r="BE112" s="19"/>
      <c r="BF112" s="19"/>
      <c r="BG112" s="19"/>
      <c r="BH112" s="19"/>
      <c r="BI112" s="19"/>
      <c r="BJ112" s="19"/>
      <c r="BK112" s="19"/>
      <c r="BL112" s="19"/>
      <c r="BM112" s="19"/>
      <c r="BN112" s="19"/>
      <c r="BO112" s="19"/>
      <c r="BP112" s="19"/>
      <c r="BQ112" s="19"/>
      <c r="BR112" s="19"/>
      <c r="BS112" s="19"/>
      <c r="BT112" s="19"/>
      <c r="BU112" s="19"/>
      <c r="BV112" s="19"/>
      <c r="BW112" s="19"/>
      <c r="BX112" s="19"/>
      <c r="BY112" s="19"/>
      <c r="BZ112" s="19"/>
      <c r="CA112" s="19"/>
      <c r="CB112" s="19"/>
      <c r="CC112" s="19"/>
      <c r="CD112" s="19"/>
      <c r="CE112" s="19"/>
      <c r="CF112" s="19"/>
      <c r="CG112" s="19"/>
      <c r="CH112" s="19"/>
      <c r="CI112" s="19"/>
      <c r="CJ112" s="19"/>
      <c r="CK112" s="19"/>
      <c r="CL112" s="19"/>
      <c r="CM112" s="19"/>
      <c r="CN112" s="19"/>
      <c r="CO112" s="19"/>
      <c r="CP112" s="19"/>
      <c r="CQ112" s="19"/>
      <c r="CR112" s="19"/>
      <c r="CS112" s="19"/>
      <c r="CT112" s="19"/>
      <c r="CU112" s="19"/>
      <c r="CV112" s="19"/>
      <c r="CW112" s="19"/>
      <c r="CX112" s="19"/>
      <c r="CY112" s="19"/>
      <c r="CZ112" s="19"/>
      <c r="DA112" s="19"/>
      <c r="DB112" s="19"/>
      <c r="DC112" s="19"/>
      <c r="DD112" s="19"/>
      <c r="DE112" s="19"/>
      <c r="DF112" s="19"/>
      <c r="DG112" s="19"/>
      <c r="DH112" s="19"/>
      <c r="DI112" s="19"/>
      <c r="DJ112" s="19"/>
      <c r="DK112" s="19"/>
      <c r="DL112" s="19"/>
      <c r="DM112" s="19"/>
      <c r="DN112" s="19"/>
      <c r="DO112" s="19"/>
      <c r="DP112" s="19"/>
      <c r="DQ112" s="19"/>
      <c r="DR112" s="19"/>
      <c r="DS112" s="19"/>
      <c r="DT112" s="19"/>
      <c r="DU112" s="19"/>
      <c r="DV112" s="19"/>
      <c r="DW112" s="19"/>
      <c r="DX112" s="19"/>
      <c r="DY112" s="19"/>
      <c r="DZ112" s="19"/>
      <c r="EA112" s="19"/>
      <c r="EB112" s="19"/>
      <c r="EC112" s="19"/>
      <c r="ED112" s="19"/>
      <c r="EE112" s="19"/>
      <c r="EF112" s="19"/>
      <c r="EG112" s="19"/>
      <c r="EH112" s="19"/>
      <c r="EI112" s="19"/>
      <c r="EJ112" s="19"/>
      <c r="EK112" s="19"/>
      <c r="EL112" s="19"/>
      <c r="EM112" s="19"/>
      <c r="EN112" s="19"/>
      <c r="EO112" s="19"/>
      <c r="EP112" s="19"/>
      <c r="EQ112" s="19"/>
      <c r="ER112" s="19"/>
      <c r="ES112" s="19"/>
      <c r="ET112" s="19"/>
      <c r="EU112" s="19"/>
      <c r="EV112" s="19"/>
      <c r="EW112" s="19"/>
      <c r="EX112" s="19"/>
      <c r="EY112" s="19"/>
      <c r="EZ112" s="19"/>
      <c r="FA112" s="19"/>
      <c r="FB112" s="19"/>
      <c r="FC112" s="19"/>
      <c r="FD112" s="19"/>
      <c r="FE112" s="19"/>
      <c r="FF112" s="19"/>
      <c r="FG112" s="19"/>
      <c r="FH112" s="19"/>
      <c r="FI112" s="19"/>
      <c r="FJ112" s="19"/>
      <c r="FK112" s="19"/>
      <c r="FL112" s="19"/>
      <c r="FM112" s="19"/>
      <c r="FN112" s="19"/>
      <c r="FO112" s="19"/>
      <c r="FP112" s="19"/>
      <c r="FQ112" s="19"/>
      <c r="FR112" s="19"/>
      <c r="FS112" s="19"/>
      <c r="FT112" s="19"/>
      <c r="FU112" s="19"/>
      <c r="FV112" s="19"/>
      <c r="FW112" s="19"/>
      <c r="FX112" s="19"/>
      <c r="FY112" s="19"/>
      <c r="FZ112" s="19"/>
      <c r="GA112" s="19"/>
      <c r="GB112" s="19"/>
      <c r="GC112" s="19"/>
      <c r="GD112" s="19"/>
      <c r="GE112" s="19"/>
      <c r="GF112" s="19"/>
      <c r="GG112" s="19"/>
      <c r="GH112" s="19"/>
      <c r="GI112" s="19"/>
      <c r="GJ112" s="19"/>
      <c r="GK112" s="19"/>
      <c r="GL112" s="19"/>
      <c r="GM112" s="19"/>
      <c r="GN112" s="19"/>
      <c r="GO112" s="19"/>
      <c r="GP112" s="19"/>
      <c r="GQ112" s="19"/>
      <c r="GR112" s="19"/>
      <c r="GS112" s="19"/>
      <c r="GT112" s="19"/>
      <c r="GU112" s="19"/>
      <c r="GV112" s="19"/>
      <c r="GW112" s="19"/>
      <c r="GX112" s="19"/>
      <c r="GY112" s="19"/>
      <c r="GZ112" s="19"/>
      <c r="HA112" s="19"/>
      <c r="HB112" s="19"/>
      <c r="HC112" s="19"/>
      <c r="HD112" s="19"/>
      <c r="HE112" s="19"/>
      <c r="HF112" s="19"/>
      <c r="HG112" s="19"/>
      <c r="HH112" s="19"/>
      <c r="HI112" s="19"/>
      <c r="HJ112" s="19"/>
      <c r="HK112" s="19"/>
      <c r="HL112" s="19"/>
      <c r="HM112" s="19"/>
      <c r="HN112" s="19"/>
      <c r="HO112" s="19"/>
      <c r="HP112" s="19"/>
      <c r="HQ112" s="19"/>
      <c r="HR112" s="19"/>
      <c r="HS112" s="19"/>
      <c r="HT112" s="19"/>
      <c r="HU112" s="19"/>
      <c r="HV112" s="19"/>
      <c r="HW112" s="19"/>
      <c r="HX112" s="19"/>
      <c r="HY112" s="19"/>
      <c r="HZ112" s="19"/>
      <c r="IA112" s="19"/>
      <c r="IB112" s="19"/>
      <c r="IC112" s="19"/>
      <c r="ID112" s="19"/>
      <c r="IE112" s="19"/>
      <c r="IF112" s="19"/>
      <c r="IG112" s="19"/>
      <c r="IH112" s="19"/>
      <c r="II112" s="19"/>
      <c r="IJ112" s="19"/>
      <c r="IK112" s="19"/>
      <c r="IL112" s="19"/>
      <c r="IM112" s="19"/>
      <c r="IN112" s="19"/>
      <c r="IO112" s="19"/>
      <c r="IP112" s="19"/>
      <c r="IQ112" s="19"/>
      <c r="IR112" s="19"/>
      <c r="IS112" s="19"/>
      <c r="IT112" s="19"/>
      <c r="IU112" s="19"/>
      <c r="IV112" s="19"/>
    </row>
    <row r="113" spans="1:44" s="19" customFormat="1" ht="15.95" customHeight="1" x14ac:dyDescent="0.25">
      <c r="A113" s="16" t="s">
        <v>56</v>
      </c>
      <c r="B113" s="29">
        <f>SUM(B114:B116)</f>
        <v>0</v>
      </c>
      <c r="C113" s="29">
        <f t="shared" ref="C113:AR113" si="167">SUM(C114:C116)</f>
        <v>0</v>
      </c>
      <c r="D113" s="29">
        <f t="shared" si="167"/>
        <v>0</v>
      </c>
      <c r="E113" s="29">
        <f t="shared" si="167"/>
        <v>0</v>
      </c>
      <c r="F113" s="29">
        <f t="shared" si="167"/>
        <v>0</v>
      </c>
      <c r="G113" s="29">
        <f t="shared" si="167"/>
        <v>0</v>
      </c>
      <c r="H113" s="29">
        <f t="shared" si="167"/>
        <v>0</v>
      </c>
      <c r="I113" s="29">
        <f t="shared" si="167"/>
        <v>0</v>
      </c>
      <c r="J113" s="29">
        <f t="shared" si="167"/>
        <v>0</v>
      </c>
      <c r="K113" s="29">
        <f t="shared" si="167"/>
        <v>0</v>
      </c>
      <c r="L113" s="29">
        <f t="shared" si="167"/>
        <v>0</v>
      </c>
      <c r="M113" s="29">
        <f t="shared" si="167"/>
        <v>0</v>
      </c>
      <c r="N113" s="29">
        <f t="shared" si="167"/>
        <v>0</v>
      </c>
      <c r="O113" s="29">
        <f t="shared" si="167"/>
        <v>0</v>
      </c>
      <c r="P113" s="29">
        <f t="shared" si="167"/>
        <v>0</v>
      </c>
      <c r="Q113" s="29">
        <f t="shared" si="167"/>
        <v>0</v>
      </c>
      <c r="R113" s="29">
        <f t="shared" si="167"/>
        <v>0</v>
      </c>
      <c r="S113" s="29">
        <f t="shared" si="167"/>
        <v>0</v>
      </c>
      <c r="T113" s="29">
        <f t="shared" si="167"/>
        <v>0</v>
      </c>
      <c r="U113" s="29">
        <f t="shared" si="167"/>
        <v>0</v>
      </c>
      <c r="V113" s="29">
        <f t="shared" si="167"/>
        <v>0</v>
      </c>
      <c r="W113" s="29">
        <f t="shared" si="167"/>
        <v>0</v>
      </c>
      <c r="X113" s="29">
        <f t="shared" si="167"/>
        <v>0</v>
      </c>
      <c r="Y113" s="29">
        <f t="shared" si="167"/>
        <v>0</v>
      </c>
      <c r="Z113" s="29">
        <f t="shared" si="167"/>
        <v>0</v>
      </c>
      <c r="AA113" s="29">
        <f t="shared" si="167"/>
        <v>0</v>
      </c>
      <c r="AB113" s="29">
        <f t="shared" si="167"/>
        <v>0</v>
      </c>
      <c r="AC113" s="29">
        <f t="shared" si="167"/>
        <v>636</v>
      </c>
      <c r="AD113" s="29">
        <f t="shared" si="167"/>
        <v>896</v>
      </c>
      <c r="AE113" s="29">
        <f t="shared" si="167"/>
        <v>1049</v>
      </c>
      <c r="AF113" s="29">
        <f t="shared" si="167"/>
        <v>1053</v>
      </c>
      <c r="AG113" s="29">
        <f t="shared" si="167"/>
        <v>1056</v>
      </c>
      <c r="AH113" s="29">
        <f t="shared" si="167"/>
        <v>1026</v>
      </c>
      <c r="AI113" s="29">
        <f t="shared" si="167"/>
        <v>947</v>
      </c>
      <c r="AJ113" s="29">
        <f t="shared" si="167"/>
        <v>939</v>
      </c>
      <c r="AK113" s="29">
        <f t="shared" si="167"/>
        <v>939</v>
      </c>
      <c r="AL113" s="29">
        <f t="shared" si="167"/>
        <v>841</v>
      </c>
      <c r="AM113" s="29">
        <f t="shared" si="167"/>
        <v>856</v>
      </c>
      <c r="AN113" s="29">
        <f t="shared" si="167"/>
        <v>863</v>
      </c>
      <c r="AO113" s="29">
        <f t="shared" si="167"/>
        <v>659</v>
      </c>
      <c r="AP113" s="29">
        <f t="shared" si="167"/>
        <v>537</v>
      </c>
      <c r="AQ113" s="29">
        <f t="shared" si="167"/>
        <v>345</v>
      </c>
      <c r="AR113" s="65">
        <f t="shared" si="167"/>
        <v>208</v>
      </c>
    </row>
    <row r="114" spans="1:44" ht="15.95" customHeight="1" x14ac:dyDescent="0.25">
      <c r="A114" s="14" t="s">
        <v>57</v>
      </c>
      <c r="B114" s="24"/>
      <c r="C114" s="24"/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  <c r="AA114" s="24"/>
      <c r="AB114" s="24"/>
      <c r="AC114" s="24"/>
      <c r="AD114" s="24">
        <v>39</v>
      </c>
      <c r="AE114" s="24">
        <v>44</v>
      </c>
      <c r="AF114" s="24">
        <v>108</v>
      </c>
      <c r="AG114" s="24">
        <v>48</v>
      </c>
      <c r="AH114" s="24">
        <v>49</v>
      </c>
      <c r="AI114" s="24">
        <v>46</v>
      </c>
      <c r="AJ114" s="24">
        <v>32</v>
      </c>
      <c r="AK114" s="24">
        <v>22</v>
      </c>
      <c r="AL114" s="24">
        <v>12</v>
      </c>
      <c r="AM114" s="24">
        <v>7</v>
      </c>
      <c r="AN114" s="24">
        <v>5</v>
      </c>
      <c r="AO114" s="24">
        <v>5</v>
      </c>
      <c r="AP114" s="24">
        <v>3</v>
      </c>
      <c r="AQ114" s="24"/>
      <c r="AR114" s="66"/>
    </row>
    <row r="115" spans="1:44" ht="15.95" customHeight="1" x14ac:dyDescent="0.25">
      <c r="A115" s="14" t="s">
        <v>58</v>
      </c>
      <c r="B115" s="24"/>
      <c r="C115" s="24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  <c r="AA115" s="24"/>
      <c r="AB115" s="24"/>
      <c r="AC115" s="24">
        <v>305</v>
      </c>
      <c r="AD115" s="24">
        <v>401</v>
      </c>
      <c r="AE115" s="24">
        <v>513</v>
      </c>
      <c r="AF115" s="24">
        <v>465</v>
      </c>
      <c r="AG115" s="24">
        <v>416</v>
      </c>
      <c r="AH115" s="24">
        <v>392</v>
      </c>
      <c r="AI115" s="24">
        <v>307</v>
      </c>
      <c r="AJ115" s="24">
        <v>302</v>
      </c>
      <c r="AK115" s="24">
        <v>249</v>
      </c>
      <c r="AL115" s="24">
        <v>174</v>
      </c>
      <c r="AM115" s="24">
        <v>144</v>
      </c>
      <c r="AN115" s="24">
        <v>127</v>
      </c>
      <c r="AO115" s="24">
        <v>92</v>
      </c>
      <c r="AP115" s="24">
        <v>73</v>
      </c>
      <c r="AQ115" s="24">
        <v>44</v>
      </c>
      <c r="AR115" s="66">
        <v>28</v>
      </c>
    </row>
    <row r="116" spans="1:44" ht="15.95" customHeight="1" x14ac:dyDescent="0.25">
      <c r="A116" s="14" t="s">
        <v>59</v>
      </c>
      <c r="B116" s="24"/>
      <c r="C116" s="24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  <c r="AA116" s="24"/>
      <c r="AB116" s="24"/>
      <c r="AC116" s="24">
        <v>331</v>
      </c>
      <c r="AD116" s="24">
        <v>456</v>
      </c>
      <c r="AE116" s="24">
        <v>492</v>
      </c>
      <c r="AF116" s="24">
        <v>480</v>
      </c>
      <c r="AG116" s="24">
        <v>592</v>
      </c>
      <c r="AH116" s="24">
        <v>585</v>
      </c>
      <c r="AI116" s="24">
        <v>594</v>
      </c>
      <c r="AJ116" s="24">
        <v>605</v>
      </c>
      <c r="AK116" s="24">
        <v>668</v>
      </c>
      <c r="AL116" s="24">
        <v>655</v>
      </c>
      <c r="AM116" s="24">
        <v>705</v>
      </c>
      <c r="AN116" s="24">
        <v>731</v>
      </c>
      <c r="AO116" s="24">
        <v>562</v>
      </c>
      <c r="AP116" s="24">
        <v>461</v>
      </c>
      <c r="AQ116" s="24">
        <v>301</v>
      </c>
      <c r="AR116" s="66">
        <v>180</v>
      </c>
    </row>
    <row r="117" spans="1:44" s="19" customFormat="1" ht="15.95" customHeight="1" x14ac:dyDescent="0.25">
      <c r="A117" s="16" t="s">
        <v>35</v>
      </c>
      <c r="B117" s="29">
        <f>SUM(B118:B119)</f>
        <v>0</v>
      </c>
      <c r="C117" s="29">
        <f t="shared" ref="C117:AR117" si="168">SUM(C118:C119)</f>
        <v>0</v>
      </c>
      <c r="D117" s="29">
        <f t="shared" si="168"/>
        <v>0</v>
      </c>
      <c r="E117" s="29">
        <f t="shared" si="168"/>
        <v>0</v>
      </c>
      <c r="F117" s="29">
        <f t="shared" si="168"/>
        <v>0</v>
      </c>
      <c r="G117" s="29">
        <f t="shared" si="168"/>
        <v>0</v>
      </c>
      <c r="H117" s="29">
        <f t="shared" si="168"/>
        <v>0</v>
      </c>
      <c r="I117" s="29">
        <f t="shared" si="168"/>
        <v>0</v>
      </c>
      <c r="J117" s="29">
        <f t="shared" si="168"/>
        <v>0</v>
      </c>
      <c r="K117" s="29">
        <f t="shared" si="168"/>
        <v>0</v>
      </c>
      <c r="L117" s="29">
        <f t="shared" si="168"/>
        <v>15</v>
      </c>
      <c r="M117" s="29">
        <f t="shared" si="168"/>
        <v>78</v>
      </c>
      <c r="N117" s="29">
        <f t="shared" si="168"/>
        <v>173</v>
      </c>
      <c r="O117" s="29">
        <f t="shared" si="168"/>
        <v>190</v>
      </c>
      <c r="P117" s="29">
        <f t="shared" si="168"/>
        <v>316</v>
      </c>
      <c r="Q117" s="29">
        <f t="shared" si="168"/>
        <v>421</v>
      </c>
      <c r="R117" s="29">
        <f t="shared" si="168"/>
        <v>332</v>
      </c>
      <c r="S117" s="29">
        <f t="shared" si="168"/>
        <v>310</v>
      </c>
      <c r="T117" s="29">
        <f t="shared" si="168"/>
        <v>372</v>
      </c>
      <c r="U117" s="29">
        <f t="shared" si="168"/>
        <v>349</v>
      </c>
      <c r="V117" s="29">
        <f t="shared" si="168"/>
        <v>367</v>
      </c>
      <c r="W117" s="29">
        <f t="shared" si="168"/>
        <v>402</v>
      </c>
      <c r="X117" s="29">
        <f t="shared" si="168"/>
        <v>443</v>
      </c>
      <c r="Y117" s="29">
        <f t="shared" si="168"/>
        <v>345</v>
      </c>
      <c r="Z117" s="29">
        <f t="shared" si="168"/>
        <v>330</v>
      </c>
      <c r="AA117" s="29">
        <f t="shared" si="168"/>
        <v>294</v>
      </c>
      <c r="AB117" s="29">
        <f t="shared" si="168"/>
        <v>297</v>
      </c>
      <c r="AC117" s="29">
        <f t="shared" si="168"/>
        <v>249</v>
      </c>
      <c r="AD117" s="29">
        <f t="shared" si="168"/>
        <v>88</v>
      </c>
      <c r="AE117" s="29">
        <f t="shared" si="168"/>
        <v>17</v>
      </c>
      <c r="AF117" s="29">
        <f t="shared" si="168"/>
        <v>3</v>
      </c>
      <c r="AG117" s="29">
        <f t="shared" si="168"/>
        <v>15</v>
      </c>
      <c r="AH117" s="29">
        <f t="shared" si="168"/>
        <v>1</v>
      </c>
      <c r="AI117" s="29">
        <f t="shared" si="168"/>
        <v>2</v>
      </c>
      <c r="AJ117" s="29">
        <f t="shared" si="168"/>
        <v>0</v>
      </c>
      <c r="AK117" s="29">
        <f t="shared" si="168"/>
        <v>0</v>
      </c>
      <c r="AL117" s="29">
        <f t="shared" si="168"/>
        <v>1</v>
      </c>
      <c r="AM117" s="29">
        <f t="shared" si="168"/>
        <v>0</v>
      </c>
      <c r="AN117" s="29">
        <f t="shared" si="168"/>
        <v>2</v>
      </c>
      <c r="AO117" s="29">
        <f t="shared" si="168"/>
        <v>1</v>
      </c>
      <c r="AP117" s="29">
        <f t="shared" si="168"/>
        <v>0</v>
      </c>
      <c r="AQ117" s="29">
        <f t="shared" si="168"/>
        <v>0</v>
      </c>
      <c r="AR117" s="65">
        <f t="shared" si="168"/>
        <v>0</v>
      </c>
    </row>
    <row r="118" spans="1:44" ht="15.95" customHeight="1" x14ac:dyDescent="0.25">
      <c r="A118" s="39" t="s">
        <v>50</v>
      </c>
      <c r="B118" s="24"/>
      <c r="C118" s="24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>
        <v>70</v>
      </c>
      <c r="P118" s="24">
        <v>152</v>
      </c>
      <c r="Q118" s="24">
        <v>217</v>
      </c>
      <c r="R118" s="24">
        <v>154</v>
      </c>
      <c r="S118" s="24">
        <v>123</v>
      </c>
      <c r="T118" s="24">
        <v>167</v>
      </c>
      <c r="U118" s="24">
        <v>148</v>
      </c>
      <c r="V118" s="24">
        <v>159</v>
      </c>
      <c r="W118" s="24">
        <v>159</v>
      </c>
      <c r="X118" s="24">
        <v>213</v>
      </c>
      <c r="Y118" s="24">
        <v>185</v>
      </c>
      <c r="Z118" s="24">
        <v>172</v>
      </c>
      <c r="AA118" s="24">
        <v>165</v>
      </c>
      <c r="AB118" s="24">
        <v>154</v>
      </c>
      <c r="AC118" s="24">
        <v>126</v>
      </c>
      <c r="AD118" s="24">
        <v>49</v>
      </c>
      <c r="AE118" s="24">
        <v>13</v>
      </c>
      <c r="AF118" s="24"/>
      <c r="AG118" s="24">
        <v>3</v>
      </c>
      <c r="AH118" s="24">
        <v>1</v>
      </c>
      <c r="AI118" s="24">
        <v>2</v>
      </c>
      <c r="AJ118" s="24"/>
      <c r="AK118" s="24"/>
      <c r="AL118" s="24"/>
      <c r="AM118" s="24"/>
      <c r="AN118" s="24"/>
      <c r="AO118" s="24"/>
      <c r="AP118" s="24"/>
      <c r="AQ118" s="24"/>
      <c r="AR118" s="66"/>
    </row>
    <row r="119" spans="1:44" ht="15.95" customHeight="1" x14ac:dyDescent="0.25">
      <c r="A119" s="39" t="s">
        <v>53</v>
      </c>
      <c r="B119" s="24"/>
      <c r="C119" s="24"/>
      <c r="D119" s="24"/>
      <c r="E119" s="24"/>
      <c r="F119" s="24"/>
      <c r="G119" s="24"/>
      <c r="H119" s="24"/>
      <c r="I119" s="24"/>
      <c r="J119" s="24"/>
      <c r="K119" s="24"/>
      <c r="L119" s="24">
        <v>15</v>
      </c>
      <c r="M119" s="24">
        <v>78</v>
      </c>
      <c r="N119" s="24">
        <v>173</v>
      </c>
      <c r="O119" s="24">
        <v>120</v>
      </c>
      <c r="P119" s="24">
        <v>164</v>
      </c>
      <c r="Q119" s="24">
        <v>204</v>
      </c>
      <c r="R119" s="24">
        <v>178</v>
      </c>
      <c r="S119" s="24">
        <v>187</v>
      </c>
      <c r="T119" s="24">
        <v>205</v>
      </c>
      <c r="U119" s="24">
        <v>201</v>
      </c>
      <c r="V119" s="24">
        <v>208</v>
      </c>
      <c r="W119" s="24">
        <v>243</v>
      </c>
      <c r="X119" s="24">
        <v>230</v>
      </c>
      <c r="Y119" s="24">
        <v>160</v>
      </c>
      <c r="Z119" s="24">
        <v>158</v>
      </c>
      <c r="AA119" s="24">
        <v>129</v>
      </c>
      <c r="AB119" s="24">
        <v>143</v>
      </c>
      <c r="AC119" s="24">
        <v>123</v>
      </c>
      <c r="AD119" s="24">
        <v>39</v>
      </c>
      <c r="AE119" s="24">
        <v>4</v>
      </c>
      <c r="AF119" s="24">
        <v>3</v>
      </c>
      <c r="AG119" s="24">
        <v>12</v>
      </c>
      <c r="AH119" s="24"/>
      <c r="AI119" s="24"/>
      <c r="AJ119" s="24"/>
      <c r="AK119" s="24"/>
      <c r="AL119" s="24">
        <v>1</v>
      </c>
      <c r="AM119" s="24"/>
      <c r="AN119" s="24">
        <v>2</v>
      </c>
      <c r="AO119" s="24">
        <v>1</v>
      </c>
      <c r="AP119" s="24"/>
      <c r="AQ119" s="24"/>
      <c r="AR119" s="66"/>
    </row>
    <row r="120" spans="1:44" s="19" customFormat="1" ht="15.95" customHeight="1" x14ac:dyDescent="0.25">
      <c r="A120" s="16" t="s">
        <v>162</v>
      </c>
      <c r="B120" s="29">
        <f>SUM(B121:B125)</f>
        <v>906</v>
      </c>
      <c r="C120" s="29">
        <f t="shared" ref="C120:AR120" si="169">SUM(C121:C125)</f>
        <v>1251</v>
      </c>
      <c r="D120" s="29">
        <f t="shared" si="169"/>
        <v>1132</v>
      </c>
      <c r="E120" s="29">
        <f t="shared" si="169"/>
        <v>986</v>
      </c>
      <c r="F120" s="29">
        <f t="shared" si="169"/>
        <v>1084</v>
      </c>
      <c r="G120" s="29">
        <f t="shared" si="169"/>
        <v>1233</v>
      </c>
      <c r="H120" s="29">
        <f t="shared" si="169"/>
        <v>1067</v>
      </c>
      <c r="I120" s="29">
        <f t="shared" si="169"/>
        <v>1300</v>
      </c>
      <c r="J120" s="29">
        <f t="shared" si="169"/>
        <v>889</v>
      </c>
      <c r="K120" s="29">
        <f t="shared" si="169"/>
        <v>1155</v>
      </c>
      <c r="L120" s="29">
        <f t="shared" si="169"/>
        <v>1417</v>
      </c>
      <c r="M120" s="29">
        <f t="shared" si="169"/>
        <v>1226</v>
      </c>
      <c r="N120" s="29">
        <f t="shared" si="169"/>
        <v>1191</v>
      </c>
      <c r="O120" s="29">
        <f t="shared" si="169"/>
        <v>1211</v>
      </c>
      <c r="P120" s="29">
        <f t="shared" si="169"/>
        <v>1224</v>
      </c>
      <c r="Q120" s="29">
        <f t="shared" si="169"/>
        <v>1235</v>
      </c>
      <c r="R120" s="29">
        <f t="shared" si="169"/>
        <v>1375</v>
      </c>
      <c r="S120" s="29">
        <f t="shared" si="169"/>
        <v>1461</v>
      </c>
      <c r="T120" s="29">
        <f t="shared" si="169"/>
        <v>1351</v>
      </c>
      <c r="U120" s="29">
        <f t="shared" si="169"/>
        <v>1334</v>
      </c>
      <c r="V120" s="29">
        <f t="shared" si="169"/>
        <v>1293</v>
      </c>
      <c r="W120" s="29">
        <f t="shared" si="169"/>
        <v>1295</v>
      </c>
      <c r="X120" s="29">
        <f t="shared" si="169"/>
        <v>1400</v>
      </c>
      <c r="Y120" s="29">
        <f t="shared" si="169"/>
        <v>1247</v>
      </c>
      <c r="Z120" s="29">
        <f t="shared" si="169"/>
        <v>1102</v>
      </c>
      <c r="AA120" s="29">
        <f t="shared" si="169"/>
        <v>963</v>
      </c>
      <c r="AB120" s="29">
        <f t="shared" si="169"/>
        <v>895</v>
      </c>
      <c r="AC120" s="29">
        <f t="shared" si="169"/>
        <v>378</v>
      </c>
      <c r="AD120" s="29">
        <f t="shared" si="169"/>
        <v>221</v>
      </c>
      <c r="AE120" s="29">
        <f t="shared" si="169"/>
        <v>107</v>
      </c>
      <c r="AF120" s="29">
        <f t="shared" si="169"/>
        <v>14</v>
      </c>
      <c r="AG120" s="29">
        <f t="shared" si="169"/>
        <v>15</v>
      </c>
      <c r="AH120" s="29">
        <f t="shared" si="169"/>
        <v>5</v>
      </c>
      <c r="AI120" s="29">
        <f t="shared" si="169"/>
        <v>7</v>
      </c>
      <c r="AJ120" s="29">
        <f t="shared" si="169"/>
        <v>4</v>
      </c>
      <c r="AK120" s="29">
        <f t="shared" si="169"/>
        <v>20</v>
      </c>
      <c r="AL120" s="29">
        <f t="shared" si="169"/>
        <v>50</v>
      </c>
      <c r="AM120" s="29">
        <f t="shared" si="169"/>
        <v>98</v>
      </c>
      <c r="AN120" s="29">
        <f t="shared" si="169"/>
        <v>153</v>
      </c>
      <c r="AO120" s="29">
        <f t="shared" si="169"/>
        <v>309</v>
      </c>
      <c r="AP120" s="29">
        <f t="shared" si="169"/>
        <v>629</v>
      </c>
      <c r="AQ120" s="29">
        <f t="shared" si="169"/>
        <v>710</v>
      </c>
      <c r="AR120" s="65">
        <f t="shared" si="169"/>
        <v>747</v>
      </c>
    </row>
    <row r="121" spans="1:44" ht="15.95" customHeight="1" x14ac:dyDescent="0.25">
      <c r="A121" s="39" t="s">
        <v>60</v>
      </c>
      <c r="B121" s="24">
        <v>399</v>
      </c>
      <c r="C121" s="24">
        <v>570</v>
      </c>
      <c r="D121" s="24">
        <v>468</v>
      </c>
      <c r="E121" s="24">
        <v>413</v>
      </c>
      <c r="F121" s="24">
        <v>448</v>
      </c>
      <c r="G121" s="24">
        <v>469</v>
      </c>
      <c r="H121" s="24">
        <v>392</v>
      </c>
      <c r="I121" s="24">
        <v>558</v>
      </c>
      <c r="J121" s="24">
        <v>348</v>
      </c>
      <c r="K121" s="24">
        <v>481</v>
      </c>
      <c r="L121" s="24">
        <v>583</v>
      </c>
      <c r="M121" s="24">
        <v>498</v>
      </c>
      <c r="N121" s="24">
        <v>555</v>
      </c>
      <c r="O121" s="24">
        <v>602</v>
      </c>
      <c r="P121" s="24">
        <v>548</v>
      </c>
      <c r="Q121" s="24">
        <v>602</v>
      </c>
      <c r="R121" s="24">
        <v>629</v>
      </c>
      <c r="S121" s="24">
        <v>641</v>
      </c>
      <c r="T121" s="24">
        <v>655</v>
      </c>
      <c r="U121" s="24">
        <v>653</v>
      </c>
      <c r="V121" s="24">
        <v>646</v>
      </c>
      <c r="W121" s="24">
        <v>679</v>
      </c>
      <c r="X121" s="24">
        <v>754</v>
      </c>
      <c r="Y121" s="24">
        <v>683</v>
      </c>
      <c r="Z121" s="24">
        <v>577</v>
      </c>
      <c r="AA121" s="24">
        <v>504</v>
      </c>
      <c r="AB121" s="24">
        <v>465</v>
      </c>
      <c r="AC121" s="24">
        <v>217</v>
      </c>
      <c r="AD121" s="24">
        <v>131</v>
      </c>
      <c r="AE121" s="24">
        <v>77</v>
      </c>
      <c r="AF121" s="24">
        <v>11</v>
      </c>
      <c r="AG121" s="24">
        <v>6</v>
      </c>
      <c r="AH121" s="24">
        <v>1</v>
      </c>
      <c r="AI121" s="24">
        <v>3</v>
      </c>
      <c r="AJ121" s="24">
        <v>3</v>
      </c>
      <c r="AK121" s="24">
        <v>2</v>
      </c>
      <c r="AL121" s="24">
        <v>2</v>
      </c>
      <c r="AM121" s="24">
        <v>4</v>
      </c>
      <c r="AN121" s="24">
        <v>3</v>
      </c>
      <c r="AO121" s="24">
        <v>2</v>
      </c>
      <c r="AP121" s="24">
        <v>2</v>
      </c>
      <c r="AQ121" s="24">
        <v>1</v>
      </c>
      <c r="AR121" s="66">
        <v>1</v>
      </c>
    </row>
    <row r="122" spans="1:44" ht="15.95" customHeight="1" x14ac:dyDescent="0.25">
      <c r="A122" s="14" t="s">
        <v>53</v>
      </c>
      <c r="B122" s="24">
        <v>507</v>
      </c>
      <c r="C122" s="24">
        <v>681</v>
      </c>
      <c r="D122" s="24">
        <v>664</v>
      </c>
      <c r="E122" s="24">
        <v>573</v>
      </c>
      <c r="F122" s="24">
        <v>636</v>
      </c>
      <c r="G122" s="24">
        <v>764</v>
      </c>
      <c r="H122" s="24">
        <v>675</v>
      </c>
      <c r="I122" s="24">
        <v>742</v>
      </c>
      <c r="J122" s="24">
        <v>541</v>
      </c>
      <c r="K122" s="24">
        <v>674</v>
      </c>
      <c r="L122" s="24">
        <v>834</v>
      </c>
      <c r="M122" s="24">
        <v>728</v>
      </c>
      <c r="N122" s="24">
        <v>636</v>
      </c>
      <c r="O122" s="24">
        <v>609</v>
      </c>
      <c r="P122" s="24">
        <v>676</v>
      </c>
      <c r="Q122" s="24">
        <v>633</v>
      </c>
      <c r="R122" s="24">
        <v>746</v>
      </c>
      <c r="S122" s="24">
        <v>820</v>
      </c>
      <c r="T122" s="24">
        <v>696</v>
      </c>
      <c r="U122" s="24">
        <v>681</v>
      </c>
      <c r="V122" s="24">
        <v>647</v>
      </c>
      <c r="W122" s="24">
        <v>616</v>
      </c>
      <c r="X122" s="24">
        <v>646</v>
      </c>
      <c r="Y122" s="24">
        <v>564</v>
      </c>
      <c r="Z122" s="24">
        <v>525</v>
      </c>
      <c r="AA122" s="24">
        <v>459</v>
      </c>
      <c r="AB122" s="24">
        <v>430</v>
      </c>
      <c r="AC122" s="24">
        <v>161</v>
      </c>
      <c r="AD122" s="24">
        <v>90</v>
      </c>
      <c r="AE122" s="24">
        <v>30</v>
      </c>
      <c r="AF122" s="24">
        <v>3</v>
      </c>
      <c r="AG122" s="24">
        <v>9</v>
      </c>
      <c r="AH122" s="24">
        <v>4</v>
      </c>
      <c r="AI122" s="24">
        <v>4</v>
      </c>
      <c r="AJ122" s="24">
        <v>1</v>
      </c>
      <c r="AK122" s="24">
        <v>4</v>
      </c>
      <c r="AL122" s="24">
        <v>2</v>
      </c>
      <c r="AM122" s="24">
        <v>3</v>
      </c>
      <c r="AN122" s="24">
        <v>2</v>
      </c>
      <c r="AO122" s="24">
        <v>1</v>
      </c>
      <c r="AP122" s="24"/>
      <c r="AQ122" s="24"/>
      <c r="AR122" s="66"/>
    </row>
    <row r="123" spans="1:44" ht="15.95" customHeight="1" x14ac:dyDescent="0.25">
      <c r="A123" s="39" t="s">
        <v>61</v>
      </c>
      <c r="B123" s="24"/>
      <c r="C123" s="24"/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  <c r="Z123" s="24"/>
      <c r="AA123" s="24"/>
      <c r="AB123" s="24"/>
      <c r="AC123" s="24"/>
      <c r="AD123" s="24"/>
      <c r="AE123" s="24"/>
      <c r="AF123" s="24"/>
      <c r="AG123" s="24"/>
      <c r="AH123" s="24"/>
      <c r="AI123" s="24"/>
      <c r="AJ123" s="24"/>
      <c r="AK123" s="24"/>
      <c r="AL123" s="24">
        <v>20</v>
      </c>
      <c r="AM123" s="24">
        <v>46</v>
      </c>
      <c r="AN123" s="24">
        <v>69</v>
      </c>
      <c r="AO123" s="24">
        <v>88</v>
      </c>
      <c r="AP123" s="24">
        <v>121</v>
      </c>
      <c r="AQ123" s="24">
        <v>148</v>
      </c>
      <c r="AR123" s="66">
        <v>154</v>
      </c>
    </row>
    <row r="124" spans="1:44" ht="15.95" customHeight="1" x14ac:dyDescent="0.25">
      <c r="A124" s="39" t="s">
        <v>62</v>
      </c>
      <c r="B124" s="24"/>
      <c r="C124" s="24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  <c r="AA124" s="24"/>
      <c r="AB124" s="24"/>
      <c r="AC124" s="24"/>
      <c r="AD124" s="24"/>
      <c r="AE124" s="24"/>
      <c r="AF124" s="24"/>
      <c r="AG124" s="24"/>
      <c r="AH124" s="24"/>
      <c r="AI124" s="24"/>
      <c r="AJ124" s="24"/>
      <c r="AK124" s="24"/>
      <c r="AL124" s="24">
        <v>1</v>
      </c>
      <c r="AM124" s="24">
        <v>6</v>
      </c>
      <c r="AN124" s="24">
        <v>43</v>
      </c>
      <c r="AO124" s="24">
        <v>180</v>
      </c>
      <c r="AP124" s="24">
        <v>442</v>
      </c>
      <c r="AQ124" s="24">
        <v>499</v>
      </c>
      <c r="AR124" s="66">
        <v>551</v>
      </c>
    </row>
    <row r="125" spans="1:44" ht="15.95" customHeight="1" x14ac:dyDescent="0.25">
      <c r="A125" s="14" t="s">
        <v>48</v>
      </c>
      <c r="B125" s="24"/>
      <c r="C125" s="24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  <c r="AA125" s="24"/>
      <c r="AB125" s="24"/>
      <c r="AC125" s="24"/>
      <c r="AD125" s="24"/>
      <c r="AE125" s="24"/>
      <c r="AF125" s="24"/>
      <c r="AG125" s="24"/>
      <c r="AH125" s="24"/>
      <c r="AI125" s="24"/>
      <c r="AJ125" s="24"/>
      <c r="AK125" s="24">
        <v>14</v>
      </c>
      <c r="AL125" s="24">
        <v>25</v>
      </c>
      <c r="AM125" s="24">
        <v>39</v>
      </c>
      <c r="AN125" s="24">
        <v>36</v>
      </c>
      <c r="AO125" s="24">
        <v>38</v>
      </c>
      <c r="AP125" s="24">
        <v>64</v>
      </c>
      <c r="AQ125" s="24">
        <v>62</v>
      </c>
      <c r="AR125" s="66">
        <v>41</v>
      </c>
    </row>
    <row r="126" spans="1:44" ht="19.5" customHeight="1" x14ac:dyDescent="0.25">
      <c r="A126" s="14"/>
      <c r="B126" s="24"/>
      <c r="C126" s="24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  <c r="AA126" s="24"/>
      <c r="AB126" s="24"/>
      <c r="AC126" s="24"/>
      <c r="AD126" s="24"/>
      <c r="AE126" s="24"/>
      <c r="AF126" s="24"/>
      <c r="AG126" s="24"/>
      <c r="AH126" s="24"/>
      <c r="AI126" s="24"/>
      <c r="AJ126" s="24"/>
      <c r="AK126" s="24"/>
      <c r="AL126" s="24"/>
      <c r="AM126" s="24"/>
      <c r="AN126" s="24"/>
      <c r="AO126" s="24"/>
      <c r="AP126" s="24"/>
      <c r="AQ126" s="24"/>
      <c r="AR126" s="66"/>
    </row>
    <row r="127" spans="1:44" s="28" customFormat="1" ht="15.95" customHeight="1" x14ac:dyDescent="0.2">
      <c r="A127" s="43" t="s">
        <v>147</v>
      </c>
      <c r="B127" s="44">
        <f>+B129+B132+B142+B145+B151+B158+B161+B166</f>
        <v>1800</v>
      </c>
      <c r="C127" s="44">
        <f t="shared" ref="C127:AR127" si="170">+C129+C132+C142+C145+C151+C158+C161+C166</f>
        <v>1699</v>
      </c>
      <c r="D127" s="44">
        <f t="shared" si="170"/>
        <v>1458</v>
      </c>
      <c r="E127" s="44">
        <f t="shared" si="170"/>
        <v>1103</v>
      </c>
      <c r="F127" s="44">
        <f t="shared" si="170"/>
        <v>1795</v>
      </c>
      <c r="G127" s="44">
        <f t="shared" si="170"/>
        <v>1996</v>
      </c>
      <c r="H127" s="44">
        <f t="shared" si="170"/>
        <v>1970</v>
      </c>
      <c r="I127" s="44">
        <f t="shared" si="170"/>
        <v>2378</v>
      </c>
      <c r="J127" s="44">
        <f t="shared" si="170"/>
        <v>1696</v>
      </c>
      <c r="K127" s="44">
        <f t="shared" si="170"/>
        <v>2019</v>
      </c>
      <c r="L127" s="44">
        <f t="shared" si="170"/>
        <v>2310</v>
      </c>
      <c r="M127" s="44">
        <f t="shared" si="170"/>
        <v>2326</v>
      </c>
      <c r="N127" s="44">
        <f t="shared" si="170"/>
        <v>2617</v>
      </c>
      <c r="O127" s="44">
        <f t="shared" si="170"/>
        <v>2589</v>
      </c>
      <c r="P127" s="44">
        <f t="shared" si="170"/>
        <v>2937</v>
      </c>
      <c r="Q127" s="44">
        <f t="shared" si="170"/>
        <v>3304</v>
      </c>
      <c r="R127" s="44">
        <f t="shared" si="170"/>
        <v>3340</v>
      </c>
      <c r="S127" s="44">
        <f t="shared" si="170"/>
        <v>3487</v>
      </c>
      <c r="T127" s="44">
        <f t="shared" si="170"/>
        <v>3597</v>
      </c>
      <c r="U127" s="44">
        <f t="shared" si="170"/>
        <v>3629</v>
      </c>
      <c r="V127" s="44">
        <f t="shared" si="170"/>
        <v>3542</v>
      </c>
      <c r="W127" s="44">
        <f t="shared" si="170"/>
        <v>3405</v>
      </c>
      <c r="X127" s="44">
        <f t="shared" si="170"/>
        <v>3095</v>
      </c>
      <c r="Y127" s="44">
        <f t="shared" si="170"/>
        <v>2615</v>
      </c>
      <c r="Z127" s="44">
        <f t="shared" si="170"/>
        <v>2329</v>
      </c>
      <c r="AA127" s="44">
        <f t="shared" si="170"/>
        <v>2346</v>
      </c>
      <c r="AB127" s="44">
        <f t="shared" si="170"/>
        <v>2471</v>
      </c>
      <c r="AC127" s="44">
        <f t="shared" si="170"/>
        <v>2726</v>
      </c>
      <c r="AD127" s="44">
        <f t="shared" si="170"/>
        <v>3147</v>
      </c>
      <c r="AE127" s="44">
        <f t="shared" si="170"/>
        <v>3784</v>
      </c>
      <c r="AF127" s="44">
        <f t="shared" si="170"/>
        <v>4316</v>
      </c>
      <c r="AG127" s="44">
        <f t="shared" si="170"/>
        <v>4764</v>
      </c>
      <c r="AH127" s="44">
        <f t="shared" si="170"/>
        <v>5277</v>
      </c>
      <c r="AI127" s="44">
        <f t="shared" si="170"/>
        <v>5645</v>
      </c>
      <c r="AJ127" s="44">
        <f t="shared" si="170"/>
        <v>5875</v>
      </c>
      <c r="AK127" s="44">
        <f t="shared" si="170"/>
        <v>5985</v>
      </c>
      <c r="AL127" s="44">
        <f t="shared" si="170"/>
        <v>6483</v>
      </c>
      <c r="AM127" s="44">
        <f t="shared" si="170"/>
        <v>6749</v>
      </c>
      <c r="AN127" s="44">
        <f t="shared" si="170"/>
        <v>6823</v>
      </c>
      <c r="AO127" s="44">
        <f t="shared" si="170"/>
        <v>6594</v>
      </c>
      <c r="AP127" s="44">
        <f t="shared" si="170"/>
        <v>7269</v>
      </c>
      <c r="AQ127" s="44">
        <f t="shared" si="170"/>
        <v>7130</v>
      </c>
      <c r="AR127" s="69">
        <f t="shared" si="170"/>
        <v>6782</v>
      </c>
    </row>
    <row r="128" spans="1:44" ht="15.95" customHeight="1" x14ac:dyDescent="0.25">
      <c r="A128" s="39"/>
      <c r="B128" s="24"/>
      <c r="C128" s="24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  <c r="AE128" s="24"/>
      <c r="AF128" s="24"/>
      <c r="AG128" s="24"/>
      <c r="AH128" s="24"/>
      <c r="AI128" s="24"/>
      <c r="AJ128" s="24"/>
      <c r="AK128" s="24"/>
      <c r="AL128" s="24"/>
      <c r="AM128" s="24"/>
      <c r="AN128" s="24"/>
      <c r="AO128" s="24"/>
      <c r="AP128" s="24"/>
      <c r="AQ128" s="24"/>
      <c r="AR128" s="66"/>
    </row>
    <row r="129" spans="1:44" ht="15.95" customHeight="1" x14ac:dyDescent="0.25">
      <c r="A129" s="45" t="s">
        <v>136</v>
      </c>
      <c r="B129" s="29">
        <f>SUM(B130:B131)</f>
        <v>0</v>
      </c>
      <c r="C129" s="29">
        <f t="shared" ref="C129:AR129" si="171">SUM(C130:C131)</f>
        <v>0</v>
      </c>
      <c r="D129" s="29">
        <f t="shared" si="171"/>
        <v>0</v>
      </c>
      <c r="E129" s="29">
        <f t="shared" si="171"/>
        <v>0</v>
      </c>
      <c r="F129" s="29">
        <f t="shared" si="171"/>
        <v>0</v>
      </c>
      <c r="G129" s="29">
        <f t="shared" si="171"/>
        <v>0</v>
      </c>
      <c r="H129" s="29">
        <f t="shared" si="171"/>
        <v>0</v>
      </c>
      <c r="I129" s="29">
        <f t="shared" si="171"/>
        <v>0</v>
      </c>
      <c r="J129" s="29">
        <f t="shared" si="171"/>
        <v>0</v>
      </c>
      <c r="K129" s="29">
        <f t="shared" si="171"/>
        <v>0</v>
      </c>
      <c r="L129" s="29">
        <f t="shared" si="171"/>
        <v>0</v>
      </c>
      <c r="M129" s="29">
        <f t="shared" si="171"/>
        <v>0</v>
      </c>
      <c r="N129" s="29">
        <f t="shared" si="171"/>
        <v>0</v>
      </c>
      <c r="O129" s="29">
        <f t="shared" si="171"/>
        <v>0</v>
      </c>
      <c r="P129" s="29">
        <f t="shared" si="171"/>
        <v>0</v>
      </c>
      <c r="Q129" s="29">
        <f t="shared" si="171"/>
        <v>0</v>
      </c>
      <c r="R129" s="29">
        <f t="shared" si="171"/>
        <v>0</v>
      </c>
      <c r="S129" s="29">
        <f t="shared" si="171"/>
        <v>0</v>
      </c>
      <c r="T129" s="29">
        <f t="shared" si="171"/>
        <v>0</v>
      </c>
      <c r="U129" s="29">
        <f t="shared" si="171"/>
        <v>0</v>
      </c>
      <c r="V129" s="29">
        <f t="shared" si="171"/>
        <v>0</v>
      </c>
      <c r="W129" s="29">
        <f t="shared" si="171"/>
        <v>0</v>
      </c>
      <c r="X129" s="29">
        <f t="shared" si="171"/>
        <v>0</v>
      </c>
      <c r="Y129" s="29">
        <f t="shared" si="171"/>
        <v>0</v>
      </c>
      <c r="Z129" s="29">
        <f t="shared" si="171"/>
        <v>0</v>
      </c>
      <c r="AA129" s="29">
        <f t="shared" si="171"/>
        <v>0</v>
      </c>
      <c r="AB129" s="29">
        <f t="shared" si="171"/>
        <v>8</v>
      </c>
      <c r="AC129" s="29">
        <f t="shared" si="171"/>
        <v>5</v>
      </c>
      <c r="AD129" s="29">
        <f t="shared" si="171"/>
        <v>0</v>
      </c>
      <c r="AE129" s="29">
        <f t="shared" si="171"/>
        <v>12</v>
      </c>
      <c r="AF129" s="29">
        <f t="shared" si="171"/>
        <v>0</v>
      </c>
      <c r="AG129" s="29">
        <f t="shared" si="171"/>
        <v>2</v>
      </c>
      <c r="AH129" s="29">
        <f t="shared" si="171"/>
        <v>0</v>
      </c>
      <c r="AI129" s="29">
        <f t="shared" si="171"/>
        <v>0</v>
      </c>
      <c r="AJ129" s="29">
        <f t="shared" si="171"/>
        <v>0</v>
      </c>
      <c r="AK129" s="29">
        <f t="shared" si="171"/>
        <v>1</v>
      </c>
      <c r="AL129" s="29">
        <f t="shared" si="171"/>
        <v>5</v>
      </c>
      <c r="AM129" s="29">
        <f t="shared" si="171"/>
        <v>0</v>
      </c>
      <c r="AN129" s="29">
        <f t="shared" si="171"/>
        <v>0</v>
      </c>
      <c r="AO129" s="29">
        <f t="shared" si="171"/>
        <v>0</v>
      </c>
      <c r="AP129" s="29">
        <f t="shared" si="171"/>
        <v>0</v>
      </c>
      <c r="AQ129" s="29">
        <f t="shared" si="171"/>
        <v>0</v>
      </c>
      <c r="AR129" s="65">
        <f t="shared" si="171"/>
        <v>17</v>
      </c>
    </row>
    <row r="130" spans="1:44" s="19" customFormat="1" ht="15.95" customHeight="1" x14ac:dyDescent="0.25">
      <c r="A130" s="39" t="s">
        <v>140</v>
      </c>
      <c r="B130" s="24"/>
      <c r="C130" s="24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24"/>
      <c r="AA130" s="24"/>
      <c r="AB130" s="24"/>
      <c r="AC130" s="24"/>
      <c r="AD130" s="24"/>
      <c r="AE130" s="24"/>
      <c r="AF130" s="24"/>
      <c r="AG130" s="24"/>
      <c r="AH130" s="24"/>
      <c r="AI130" s="24"/>
      <c r="AJ130" s="24"/>
      <c r="AK130" s="24"/>
      <c r="AL130" s="24"/>
      <c r="AM130" s="24"/>
      <c r="AN130" s="24"/>
      <c r="AO130" s="24"/>
      <c r="AP130" s="24"/>
      <c r="AQ130" s="24"/>
      <c r="AR130" s="66">
        <v>17</v>
      </c>
    </row>
    <row r="131" spans="1:44" s="19" customFormat="1" ht="15.95" customHeight="1" x14ac:dyDescent="0.25">
      <c r="A131" s="39" t="s">
        <v>83</v>
      </c>
      <c r="B131" s="24">
        <v>0</v>
      </c>
      <c r="C131" s="24">
        <v>0</v>
      </c>
      <c r="D131" s="24">
        <v>0</v>
      </c>
      <c r="E131" s="24">
        <v>0</v>
      </c>
      <c r="F131" s="24">
        <v>0</v>
      </c>
      <c r="G131" s="24">
        <v>0</v>
      </c>
      <c r="H131" s="24">
        <v>0</v>
      </c>
      <c r="I131" s="24">
        <v>0</v>
      </c>
      <c r="J131" s="24">
        <v>0</v>
      </c>
      <c r="K131" s="24">
        <v>0</v>
      </c>
      <c r="L131" s="24">
        <v>0</v>
      </c>
      <c r="M131" s="24">
        <v>0</v>
      </c>
      <c r="N131" s="24">
        <v>0</v>
      </c>
      <c r="O131" s="24">
        <v>0</v>
      </c>
      <c r="P131" s="24">
        <v>0</v>
      </c>
      <c r="Q131" s="24">
        <v>0</v>
      </c>
      <c r="R131" s="24">
        <v>0</v>
      </c>
      <c r="S131" s="24">
        <v>0</v>
      </c>
      <c r="T131" s="24">
        <v>0</v>
      </c>
      <c r="U131" s="24">
        <v>0</v>
      </c>
      <c r="V131" s="24">
        <v>0</v>
      </c>
      <c r="W131" s="24">
        <v>0</v>
      </c>
      <c r="X131" s="24">
        <v>0</v>
      </c>
      <c r="Y131" s="24">
        <v>0</v>
      </c>
      <c r="Z131" s="24">
        <v>0</v>
      </c>
      <c r="AA131" s="24">
        <v>0</v>
      </c>
      <c r="AB131" s="24">
        <v>8</v>
      </c>
      <c r="AC131" s="24">
        <v>5</v>
      </c>
      <c r="AD131" s="24">
        <v>0</v>
      </c>
      <c r="AE131" s="24">
        <v>12</v>
      </c>
      <c r="AF131" s="24">
        <v>0</v>
      </c>
      <c r="AG131" s="24">
        <v>2</v>
      </c>
      <c r="AH131" s="24">
        <v>0</v>
      </c>
      <c r="AI131" s="24">
        <v>0</v>
      </c>
      <c r="AJ131" s="24">
        <v>0</v>
      </c>
      <c r="AK131" s="24">
        <v>1</v>
      </c>
      <c r="AL131" s="24">
        <v>5</v>
      </c>
      <c r="AM131" s="24">
        <v>0</v>
      </c>
      <c r="AN131" s="24">
        <v>0</v>
      </c>
      <c r="AO131" s="24">
        <v>0</v>
      </c>
      <c r="AP131" s="24">
        <v>0</v>
      </c>
      <c r="AQ131" s="24"/>
      <c r="AR131" s="66"/>
    </row>
    <row r="132" spans="1:44" s="19" customFormat="1" ht="15.95" customHeight="1" x14ac:dyDescent="0.25">
      <c r="A132" s="40" t="s">
        <v>2</v>
      </c>
      <c r="B132" s="29">
        <f t="shared" ref="B132:AR132" si="172">SUM(B133:B141)</f>
        <v>0</v>
      </c>
      <c r="C132" s="29">
        <f t="shared" si="172"/>
        <v>0</v>
      </c>
      <c r="D132" s="29">
        <f t="shared" si="172"/>
        <v>0</v>
      </c>
      <c r="E132" s="29">
        <f t="shared" si="172"/>
        <v>0</v>
      </c>
      <c r="F132" s="29">
        <f t="shared" si="172"/>
        <v>0</v>
      </c>
      <c r="G132" s="29">
        <f t="shared" si="172"/>
        <v>17</v>
      </c>
      <c r="H132" s="29">
        <f t="shared" si="172"/>
        <v>16</v>
      </c>
      <c r="I132" s="29">
        <f t="shared" si="172"/>
        <v>33</v>
      </c>
      <c r="J132" s="29">
        <f t="shared" si="172"/>
        <v>44</v>
      </c>
      <c r="K132" s="29">
        <f t="shared" si="172"/>
        <v>27</v>
      </c>
      <c r="L132" s="29">
        <f t="shared" si="172"/>
        <v>36</v>
      </c>
      <c r="M132" s="29">
        <f t="shared" si="172"/>
        <v>47</v>
      </c>
      <c r="N132" s="29">
        <f t="shared" si="172"/>
        <v>63</v>
      </c>
      <c r="O132" s="29">
        <f t="shared" si="172"/>
        <v>40</v>
      </c>
      <c r="P132" s="29">
        <f t="shared" si="172"/>
        <v>39</v>
      </c>
      <c r="Q132" s="29">
        <f t="shared" si="172"/>
        <v>67</v>
      </c>
      <c r="R132" s="29">
        <f t="shared" si="172"/>
        <v>46</v>
      </c>
      <c r="S132" s="29">
        <f t="shared" si="172"/>
        <v>69</v>
      </c>
      <c r="T132" s="29">
        <f t="shared" si="172"/>
        <v>64</v>
      </c>
      <c r="U132" s="29">
        <f t="shared" si="172"/>
        <v>92</v>
      </c>
      <c r="V132" s="29">
        <f t="shared" si="172"/>
        <v>55</v>
      </c>
      <c r="W132" s="29">
        <f t="shared" si="172"/>
        <v>23</v>
      </c>
      <c r="X132" s="29">
        <f t="shared" si="172"/>
        <v>38</v>
      </c>
      <c r="Y132" s="29">
        <f t="shared" si="172"/>
        <v>13</v>
      </c>
      <c r="Z132" s="29">
        <f t="shared" si="172"/>
        <v>12</v>
      </c>
      <c r="AA132" s="29">
        <f t="shared" si="172"/>
        <v>127</v>
      </c>
      <c r="AB132" s="29">
        <f t="shared" si="172"/>
        <v>92</v>
      </c>
      <c r="AC132" s="29">
        <f t="shared" si="172"/>
        <v>52</v>
      </c>
      <c r="AD132" s="29">
        <f t="shared" si="172"/>
        <v>90</v>
      </c>
      <c r="AE132" s="29">
        <f t="shared" si="172"/>
        <v>121</v>
      </c>
      <c r="AF132" s="29">
        <f t="shared" si="172"/>
        <v>145</v>
      </c>
      <c r="AG132" s="29">
        <f t="shared" si="172"/>
        <v>185</v>
      </c>
      <c r="AH132" s="29">
        <f t="shared" si="172"/>
        <v>158</v>
      </c>
      <c r="AI132" s="29">
        <f t="shared" si="172"/>
        <v>203</v>
      </c>
      <c r="AJ132" s="29">
        <f t="shared" si="172"/>
        <v>257</v>
      </c>
      <c r="AK132" s="29">
        <f t="shared" si="172"/>
        <v>199</v>
      </c>
      <c r="AL132" s="29">
        <f t="shared" si="172"/>
        <v>224</v>
      </c>
      <c r="AM132" s="29">
        <f t="shared" si="172"/>
        <v>226</v>
      </c>
      <c r="AN132" s="29">
        <f t="shared" si="172"/>
        <v>304</v>
      </c>
      <c r="AO132" s="29">
        <f t="shared" si="172"/>
        <v>166</v>
      </c>
      <c r="AP132" s="29">
        <f t="shared" si="172"/>
        <v>230</v>
      </c>
      <c r="AQ132" s="29">
        <f t="shared" si="172"/>
        <v>297</v>
      </c>
      <c r="AR132" s="65">
        <f t="shared" si="172"/>
        <v>360</v>
      </c>
    </row>
    <row r="133" spans="1:44" ht="15.95" customHeight="1" x14ac:dyDescent="0.25">
      <c r="A133" s="39" t="s">
        <v>166</v>
      </c>
      <c r="B133" s="24"/>
      <c r="C133" s="24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>
        <v>51</v>
      </c>
      <c r="O133" s="24">
        <v>7</v>
      </c>
      <c r="P133" s="24">
        <v>4</v>
      </c>
      <c r="Q133" s="24">
        <v>13</v>
      </c>
      <c r="R133" s="24">
        <v>16</v>
      </c>
      <c r="S133" s="24">
        <v>36</v>
      </c>
      <c r="T133" s="24">
        <v>26</v>
      </c>
      <c r="U133" s="24">
        <v>31</v>
      </c>
      <c r="V133" s="24">
        <v>24</v>
      </c>
      <c r="W133" s="24">
        <v>16</v>
      </c>
      <c r="X133" s="24">
        <v>23</v>
      </c>
      <c r="Y133" s="24">
        <v>6</v>
      </c>
      <c r="Z133" s="24">
        <v>7</v>
      </c>
      <c r="AA133" s="24">
        <v>39</v>
      </c>
      <c r="AB133" s="24">
        <v>6</v>
      </c>
      <c r="AC133" s="24"/>
      <c r="AD133" s="24">
        <v>1</v>
      </c>
      <c r="AE133" s="24"/>
      <c r="AF133" s="24"/>
      <c r="AG133" s="24"/>
      <c r="AH133" s="24"/>
      <c r="AI133" s="24"/>
      <c r="AJ133" s="24">
        <v>1</v>
      </c>
      <c r="AK133" s="24"/>
      <c r="AL133" s="24"/>
      <c r="AM133" s="24"/>
      <c r="AN133" s="24"/>
      <c r="AO133" s="24"/>
      <c r="AP133" s="24"/>
      <c r="AQ133" s="24">
        <v>1</v>
      </c>
      <c r="AR133" s="66"/>
    </row>
    <row r="134" spans="1:44" ht="15.95" customHeight="1" x14ac:dyDescent="0.25">
      <c r="A134" s="39" t="s">
        <v>167</v>
      </c>
      <c r="B134" s="24"/>
      <c r="C134" s="24"/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  <c r="AA134" s="24"/>
      <c r="AB134" s="24">
        <v>7</v>
      </c>
      <c r="AC134" s="24">
        <v>5</v>
      </c>
      <c r="AD134" s="24">
        <v>10</v>
      </c>
      <c r="AE134" s="24">
        <v>29</v>
      </c>
      <c r="AF134" s="24">
        <v>42</v>
      </c>
      <c r="AG134" s="24">
        <v>41</v>
      </c>
      <c r="AH134" s="24">
        <v>17</v>
      </c>
      <c r="AI134" s="24">
        <v>58</v>
      </c>
      <c r="AJ134" s="24">
        <v>58</v>
      </c>
      <c r="AK134" s="24">
        <v>69</v>
      </c>
      <c r="AL134" s="24">
        <v>42</v>
      </c>
      <c r="AM134" s="24">
        <v>67</v>
      </c>
      <c r="AN134" s="24">
        <v>64</v>
      </c>
      <c r="AO134" s="24">
        <v>14</v>
      </c>
      <c r="AP134" s="24">
        <v>37</v>
      </c>
      <c r="AQ134" s="24">
        <v>17</v>
      </c>
      <c r="AR134" s="66">
        <v>45</v>
      </c>
    </row>
    <row r="135" spans="1:44" ht="15.95" customHeight="1" x14ac:dyDescent="0.25">
      <c r="A135" s="39" t="s">
        <v>168</v>
      </c>
      <c r="B135" s="24"/>
      <c r="C135" s="24"/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  <c r="AA135" s="24"/>
      <c r="AB135" s="24"/>
      <c r="AC135" s="24"/>
      <c r="AD135" s="24"/>
      <c r="AE135" s="24"/>
      <c r="AF135" s="24"/>
      <c r="AG135" s="24"/>
      <c r="AH135" s="24"/>
      <c r="AI135" s="24">
        <v>7</v>
      </c>
      <c r="AJ135" s="24">
        <v>26</v>
      </c>
      <c r="AK135" s="24">
        <v>10</v>
      </c>
      <c r="AL135" s="24">
        <v>20</v>
      </c>
      <c r="AM135" s="24">
        <v>15</v>
      </c>
      <c r="AN135" s="24">
        <v>15</v>
      </c>
      <c r="AO135" s="24">
        <v>11</v>
      </c>
      <c r="AP135" s="24">
        <v>24</v>
      </c>
      <c r="AQ135" s="24">
        <v>17</v>
      </c>
      <c r="AR135" s="66">
        <v>24</v>
      </c>
    </row>
    <row r="136" spans="1:44" ht="15.95" customHeight="1" x14ac:dyDescent="0.25">
      <c r="A136" s="39" t="s">
        <v>169</v>
      </c>
      <c r="B136" s="24"/>
      <c r="C136" s="24"/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  <c r="Y136" s="24"/>
      <c r="Z136" s="24"/>
      <c r="AA136" s="24"/>
      <c r="AB136" s="24"/>
      <c r="AC136" s="24"/>
      <c r="AD136" s="24"/>
      <c r="AE136" s="24"/>
      <c r="AF136" s="24"/>
      <c r="AG136" s="24"/>
      <c r="AH136" s="24"/>
      <c r="AI136" s="24"/>
      <c r="AJ136" s="24">
        <v>9</v>
      </c>
      <c r="AK136" s="24">
        <v>1</v>
      </c>
      <c r="AL136" s="24">
        <v>15</v>
      </c>
      <c r="AM136" s="24">
        <v>14</v>
      </c>
      <c r="AN136" s="24"/>
      <c r="AO136" s="24"/>
      <c r="AP136" s="24"/>
      <c r="AQ136" s="24">
        <v>10</v>
      </c>
      <c r="AR136" s="66">
        <v>12</v>
      </c>
    </row>
    <row r="137" spans="1:44" ht="15.95" customHeight="1" x14ac:dyDescent="0.25">
      <c r="A137" s="95" t="s">
        <v>63</v>
      </c>
      <c r="B137" s="24"/>
      <c r="C137" s="24"/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  <c r="Y137" s="24"/>
      <c r="Z137" s="24"/>
      <c r="AA137" s="24">
        <v>28</v>
      </c>
      <c r="AB137" s="24">
        <v>31</v>
      </c>
      <c r="AC137" s="24">
        <v>12</v>
      </c>
      <c r="AD137" s="24">
        <v>10</v>
      </c>
      <c r="AE137" s="24">
        <v>29</v>
      </c>
      <c r="AF137" s="24"/>
      <c r="AG137" s="24"/>
      <c r="AH137" s="24"/>
      <c r="AI137" s="24"/>
      <c r="AJ137" s="24"/>
      <c r="AK137" s="24"/>
      <c r="AL137" s="24"/>
      <c r="AM137" s="24"/>
      <c r="AN137" s="24"/>
      <c r="AO137" s="24"/>
      <c r="AP137" s="24"/>
      <c r="AQ137" s="24">
        <v>61</v>
      </c>
      <c r="AR137" s="66">
        <v>53</v>
      </c>
    </row>
    <row r="138" spans="1:44" ht="15.95" customHeight="1" x14ac:dyDescent="0.25">
      <c r="A138" s="95" t="s">
        <v>170</v>
      </c>
      <c r="B138" s="24"/>
      <c r="C138" s="24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  <c r="Y138" s="24"/>
      <c r="Z138" s="24"/>
      <c r="AA138" s="24"/>
      <c r="AB138" s="24"/>
      <c r="AC138" s="24"/>
      <c r="AD138" s="24"/>
      <c r="AE138" s="24"/>
      <c r="AF138" s="24">
        <v>21</v>
      </c>
      <c r="AG138" s="24">
        <v>34</v>
      </c>
      <c r="AH138" s="24">
        <v>33</v>
      </c>
      <c r="AI138" s="24">
        <v>32</v>
      </c>
      <c r="AJ138" s="24">
        <v>31</v>
      </c>
      <c r="AK138" s="24">
        <v>32</v>
      </c>
      <c r="AL138" s="24">
        <v>27</v>
      </c>
      <c r="AM138" s="24">
        <v>6</v>
      </c>
      <c r="AN138" s="24">
        <v>51</v>
      </c>
      <c r="AO138" s="24">
        <v>1</v>
      </c>
      <c r="AP138" s="24">
        <v>26</v>
      </c>
      <c r="AQ138" s="24"/>
      <c r="AR138" s="66"/>
    </row>
    <row r="139" spans="1:44" ht="15.95" customHeight="1" x14ac:dyDescent="0.25">
      <c r="A139" s="95" t="s">
        <v>171</v>
      </c>
      <c r="B139" s="24"/>
      <c r="C139" s="24"/>
      <c r="D139" s="24"/>
      <c r="E139" s="24"/>
      <c r="F139" s="24"/>
      <c r="G139" s="24">
        <v>17</v>
      </c>
      <c r="H139" s="24">
        <v>16</v>
      </c>
      <c r="I139" s="24">
        <v>33</v>
      </c>
      <c r="J139" s="24">
        <v>44</v>
      </c>
      <c r="K139" s="24">
        <v>27</v>
      </c>
      <c r="L139" s="24">
        <v>36</v>
      </c>
      <c r="M139" s="24">
        <v>47</v>
      </c>
      <c r="N139" s="24">
        <v>12</v>
      </c>
      <c r="O139" s="24">
        <v>33</v>
      </c>
      <c r="P139" s="24">
        <v>35</v>
      </c>
      <c r="Q139" s="24">
        <v>54</v>
      </c>
      <c r="R139" s="24">
        <v>30</v>
      </c>
      <c r="S139" s="24">
        <v>33</v>
      </c>
      <c r="T139" s="24">
        <v>38</v>
      </c>
      <c r="U139" s="24">
        <v>61</v>
      </c>
      <c r="V139" s="24">
        <v>31</v>
      </c>
      <c r="W139" s="24">
        <v>7</v>
      </c>
      <c r="X139" s="24">
        <v>15</v>
      </c>
      <c r="Y139" s="24">
        <v>7</v>
      </c>
      <c r="Z139" s="24">
        <v>5</v>
      </c>
      <c r="AA139" s="24">
        <v>34</v>
      </c>
      <c r="AB139" s="24">
        <v>3</v>
      </c>
      <c r="AC139" s="24">
        <v>2</v>
      </c>
      <c r="AD139" s="24"/>
      <c r="AE139" s="24"/>
      <c r="AF139" s="24"/>
      <c r="AG139" s="24"/>
      <c r="AH139" s="24"/>
      <c r="AI139" s="24"/>
      <c r="AJ139" s="24"/>
      <c r="AK139" s="24"/>
      <c r="AL139" s="24"/>
      <c r="AM139" s="24"/>
      <c r="AN139" s="24"/>
      <c r="AO139" s="24"/>
      <c r="AP139" s="24"/>
      <c r="AQ139" s="24"/>
      <c r="AR139" s="66"/>
    </row>
    <row r="140" spans="1:44" ht="15.95" customHeight="1" x14ac:dyDescent="0.25">
      <c r="A140" s="39" t="s">
        <v>175</v>
      </c>
      <c r="B140" s="24"/>
      <c r="C140" s="24"/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24"/>
      <c r="Z140" s="24"/>
      <c r="AA140" s="24">
        <v>26</v>
      </c>
      <c r="AB140" s="24">
        <v>45</v>
      </c>
      <c r="AC140" s="24">
        <v>33</v>
      </c>
      <c r="AD140" s="24">
        <v>69</v>
      </c>
      <c r="AE140" s="24">
        <v>63</v>
      </c>
      <c r="AF140" s="24">
        <v>82</v>
      </c>
      <c r="AG140" s="24">
        <v>110</v>
      </c>
      <c r="AH140" s="24">
        <v>89</v>
      </c>
      <c r="AI140" s="24">
        <v>106</v>
      </c>
      <c r="AJ140" s="24">
        <v>132</v>
      </c>
      <c r="AK140" s="24">
        <v>68</v>
      </c>
      <c r="AL140" s="24">
        <v>100</v>
      </c>
      <c r="AM140" s="24">
        <v>123</v>
      </c>
      <c r="AN140" s="24">
        <v>127</v>
      </c>
      <c r="AO140" s="24">
        <v>115</v>
      </c>
      <c r="AP140" s="24">
        <v>124</v>
      </c>
      <c r="AQ140" s="24">
        <v>177</v>
      </c>
      <c r="AR140" s="66">
        <v>212</v>
      </c>
    </row>
    <row r="141" spans="1:44" ht="15.95" customHeight="1" x14ac:dyDescent="0.25">
      <c r="A141" s="39" t="s">
        <v>176</v>
      </c>
      <c r="B141" s="24"/>
      <c r="C141" s="24"/>
      <c r="D141" s="24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4"/>
      <c r="Z141" s="24"/>
      <c r="AA141" s="24"/>
      <c r="AB141" s="24"/>
      <c r="AC141" s="24"/>
      <c r="AD141" s="24"/>
      <c r="AE141" s="24"/>
      <c r="AF141" s="24"/>
      <c r="AG141" s="24"/>
      <c r="AH141" s="24">
        <v>19</v>
      </c>
      <c r="AI141" s="24"/>
      <c r="AJ141" s="24"/>
      <c r="AK141" s="24">
        <v>19</v>
      </c>
      <c r="AL141" s="24">
        <v>20</v>
      </c>
      <c r="AM141" s="24">
        <v>1</v>
      </c>
      <c r="AN141" s="24">
        <v>47</v>
      </c>
      <c r="AO141" s="24">
        <v>25</v>
      </c>
      <c r="AP141" s="24">
        <v>19</v>
      </c>
      <c r="AQ141" s="24">
        <v>14</v>
      </c>
      <c r="AR141" s="66">
        <v>14</v>
      </c>
    </row>
    <row r="142" spans="1:44" s="19" customFormat="1" ht="15.95" customHeight="1" x14ac:dyDescent="0.25">
      <c r="A142" s="40" t="s">
        <v>160</v>
      </c>
      <c r="B142" s="29">
        <f>SUM(B143:B144)</f>
        <v>0</v>
      </c>
      <c r="C142" s="29">
        <f t="shared" ref="C142:AR142" si="173">SUM(C143:C144)</f>
        <v>0</v>
      </c>
      <c r="D142" s="29">
        <f t="shared" si="173"/>
        <v>0</v>
      </c>
      <c r="E142" s="29">
        <f t="shared" si="173"/>
        <v>0</v>
      </c>
      <c r="F142" s="29">
        <f t="shared" si="173"/>
        <v>0</v>
      </c>
      <c r="G142" s="29">
        <f t="shared" si="173"/>
        <v>0</v>
      </c>
      <c r="H142" s="29">
        <f t="shared" si="173"/>
        <v>0</v>
      </c>
      <c r="I142" s="29">
        <f t="shared" si="173"/>
        <v>0</v>
      </c>
      <c r="J142" s="29">
        <f t="shared" si="173"/>
        <v>0</v>
      </c>
      <c r="K142" s="29">
        <f t="shared" si="173"/>
        <v>0</v>
      </c>
      <c r="L142" s="29">
        <f t="shared" si="173"/>
        <v>0</v>
      </c>
      <c r="M142" s="29">
        <f t="shared" si="173"/>
        <v>0</v>
      </c>
      <c r="N142" s="29">
        <f t="shared" si="173"/>
        <v>0</v>
      </c>
      <c r="O142" s="29">
        <f t="shared" si="173"/>
        <v>41</v>
      </c>
      <c r="P142" s="29">
        <f t="shared" si="173"/>
        <v>68</v>
      </c>
      <c r="Q142" s="29">
        <f t="shared" si="173"/>
        <v>183</v>
      </c>
      <c r="R142" s="29">
        <f t="shared" si="173"/>
        <v>149</v>
      </c>
      <c r="S142" s="29">
        <f t="shared" si="173"/>
        <v>213</v>
      </c>
      <c r="T142" s="29">
        <f t="shared" si="173"/>
        <v>287</v>
      </c>
      <c r="U142" s="29">
        <f t="shared" si="173"/>
        <v>255</v>
      </c>
      <c r="V142" s="29">
        <f t="shared" si="173"/>
        <v>300</v>
      </c>
      <c r="W142" s="29">
        <f t="shared" si="173"/>
        <v>433</v>
      </c>
      <c r="X142" s="29">
        <f t="shared" si="173"/>
        <v>269</v>
      </c>
      <c r="Y142" s="29">
        <f t="shared" si="173"/>
        <v>200</v>
      </c>
      <c r="Z142" s="29">
        <f t="shared" si="173"/>
        <v>104</v>
      </c>
      <c r="AA142" s="29">
        <f t="shared" si="173"/>
        <v>100</v>
      </c>
      <c r="AB142" s="29">
        <f t="shared" si="173"/>
        <v>96</v>
      </c>
      <c r="AC142" s="29">
        <f t="shared" si="173"/>
        <v>35</v>
      </c>
      <c r="AD142" s="29">
        <f t="shared" si="173"/>
        <v>123</v>
      </c>
      <c r="AE142" s="29">
        <f t="shared" si="173"/>
        <v>107</v>
      </c>
      <c r="AF142" s="29">
        <f t="shared" si="173"/>
        <v>127</v>
      </c>
      <c r="AG142" s="29">
        <f t="shared" si="173"/>
        <v>135</v>
      </c>
      <c r="AH142" s="29">
        <f t="shared" si="173"/>
        <v>133</v>
      </c>
      <c r="AI142" s="29">
        <f t="shared" si="173"/>
        <v>145</v>
      </c>
      <c r="AJ142" s="29">
        <f t="shared" si="173"/>
        <v>189</v>
      </c>
      <c r="AK142" s="29">
        <f t="shared" si="173"/>
        <v>163</v>
      </c>
      <c r="AL142" s="29">
        <f t="shared" si="173"/>
        <v>203</v>
      </c>
      <c r="AM142" s="29">
        <f t="shared" si="173"/>
        <v>203</v>
      </c>
      <c r="AN142" s="29">
        <f t="shared" si="173"/>
        <v>117</v>
      </c>
      <c r="AO142" s="29">
        <f t="shared" si="173"/>
        <v>127</v>
      </c>
      <c r="AP142" s="29">
        <f t="shared" si="173"/>
        <v>154</v>
      </c>
      <c r="AQ142" s="29">
        <f t="shared" si="173"/>
        <v>180</v>
      </c>
      <c r="AR142" s="65">
        <f t="shared" si="173"/>
        <v>147</v>
      </c>
    </row>
    <row r="143" spans="1:44" ht="15.95" customHeight="1" x14ac:dyDescent="0.25">
      <c r="A143" s="39" t="s">
        <v>64</v>
      </c>
      <c r="B143" s="24"/>
      <c r="C143" s="24"/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>
        <v>41</v>
      </c>
      <c r="P143" s="24">
        <v>68</v>
      </c>
      <c r="Q143" s="24">
        <v>183</v>
      </c>
      <c r="R143" s="24">
        <v>149</v>
      </c>
      <c r="S143" s="24">
        <v>213</v>
      </c>
      <c r="T143" s="24">
        <v>287</v>
      </c>
      <c r="U143" s="24">
        <v>255</v>
      </c>
      <c r="V143" s="24">
        <v>274</v>
      </c>
      <c r="W143" s="24">
        <v>348</v>
      </c>
      <c r="X143" s="24">
        <v>203</v>
      </c>
      <c r="Y143" s="24">
        <v>104</v>
      </c>
      <c r="Z143" s="24">
        <v>68</v>
      </c>
      <c r="AA143" s="24">
        <v>59</v>
      </c>
      <c r="AB143" s="24">
        <v>38</v>
      </c>
      <c r="AC143" s="24">
        <v>11</v>
      </c>
      <c r="AD143" s="24">
        <v>63</v>
      </c>
      <c r="AE143" s="24">
        <v>78</v>
      </c>
      <c r="AF143" s="24">
        <v>63</v>
      </c>
      <c r="AG143" s="24">
        <v>77</v>
      </c>
      <c r="AH143" s="24">
        <v>84</v>
      </c>
      <c r="AI143" s="24">
        <v>77</v>
      </c>
      <c r="AJ143" s="24">
        <v>119</v>
      </c>
      <c r="AK143" s="24">
        <v>98</v>
      </c>
      <c r="AL143" s="24">
        <v>134</v>
      </c>
      <c r="AM143" s="24">
        <v>107</v>
      </c>
      <c r="AN143" s="24">
        <v>81</v>
      </c>
      <c r="AO143" s="24">
        <v>74</v>
      </c>
      <c r="AP143" s="24">
        <v>75</v>
      </c>
      <c r="AQ143" s="24">
        <v>107</v>
      </c>
      <c r="AR143" s="66">
        <v>99</v>
      </c>
    </row>
    <row r="144" spans="1:44" ht="15.95" customHeight="1" x14ac:dyDescent="0.25">
      <c r="A144" s="39" t="s">
        <v>65</v>
      </c>
      <c r="B144" s="24"/>
      <c r="C144" s="24"/>
      <c r="D144" s="24"/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>
        <v>26</v>
      </c>
      <c r="W144" s="24">
        <v>85</v>
      </c>
      <c r="X144" s="24">
        <v>66</v>
      </c>
      <c r="Y144" s="24">
        <v>96</v>
      </c>
      <c r="Z144" s="24">
        <v>36</v>
      </c>
      <c r="AA144" s="24">
        <v>41</v>
      </c>
      <c r="AB144" s="24">
        <v>58</v>
      </c>
      <c r="AC144" s="24">
        <v>24</v>
      </c>
      <c r="AD144" s="24">
        <v>60</v>
      </c>
      <c r="AE144" s="24">
        <v>29</v>
      </c>
      <c r="AF144" s="24">
        <v>64</v>
      </c>
      <c r="AG144" s="24">
        <v>58</v>
      </c>
      <c r="AH144" s="24">
        <v>49</v>
      </c>
      <c r="AI144" s="24">
        <v>68</v>
      </c>
      <c r="AJ144" s="24">
        <v>70</v>
      </c>
      <c r="AK144" s="24">
        <v>65</v>
      </c>
      <c r="AL144" s="24">
        <v>69</v>
      </c>
      <c r="AM144" s="24">
        <v>96</v>
      </c>
      <c r="AN144" s="24">
        <v>36</v>
      </c>
      <c r="AO144" s="24">
        <v>53</v>
      </c>
      <c r="AP144" s="24">
        <v>79</v>
      </c>
      <c r="AQ144" s="24">
        <v>73</v>
      </c>
      <c r="AR144" s="66">
        <v>48</v>
      </c>
    </row>
    <row r="145" spans="1:44" s="19" customFormat="1" ht="15.95" customHeight="1" x14ac:dyDescent="0.25">
      <c r="A145" s="40" t="s">
        <v>22</v>
      </c>
      <c r="B145" s="29">
        <f>SUM(B146:B150)</f>
        <v>623</v>
      </c>
      <c r="C145" s="29">
        <f t="shared" ref="C145:AR145" si="174">SUM(C146:C150)</f>
        <v>821</v>
      </c>
      <c r="D145" s="29">
        <f t="shared" si="174"/>
        <v>729</v>
      </c>
      <c r="E145" s="29">
        <f t="shared" si="174"/>
        <v>482</v>
      </c>
      <c r="F145" s="29">
        <f t="shared" si="174"/>
        <v>773</v>
      </c>
      <c r="G145" s="29">
        <f t="shared" si="174"/>
        <v>782</v>
      </c>
      <c r="H145" s="29">
        <f t="shared" si="174"/>
        <v>814</v>
      </c>
      <c r="I145" s="29">
        <f t="shared" si="174"/>
        <v>920</v>
      </c>
      <c r="J145" s="29">
        <f t="shared" si="174"/>
        <v>625</v>
      </c>
      <c r="K145" s="29">
        <f t="shared" si="174"/>
        <v>741</v>
      </c>
      <c r="L145" s="29">
        <f t="shared" si="174"/>
        <v>837</v>
      </c>
      <c r="M145" s="29">
        <f t="shared" si="174"/>
        <v>912</v>
      </c>
      <c r="N145" s="29">
        <f t="shared" si="174"/>
        <v>1001</v>
      </c>
      <c r="O145" s="29">
        <f t="shared" si="174"/>
        <v>999</v>
      </c>
      <c r="P145" s="29">
        <f t="shared" si="174"/>
        <v>1097</v>
      </c>
      <c r="Q145" s="29">
        <f t="shared" si="174"/>
        <v>1106</v>
      </c>
      <c r="R145" s="29">
        <f t="shared" si="174"/>
        <v>1140</v>
      </c>
      <c r="S145" s="29">
        <f t="shared" si="174"/>
        <v>1198</v>
      </c>
      <c r="T145" s="29">
        <f t="shared" si="174"/>
        <v>1168</v>
      </c>
      <c r="U145" s="29">
        <f t="shared" si="174"/>
        <v>1243</v>
      </c>
      <c r="V145" s="29">
        <f t="shared" si="174"/>
        <v>1204</v>
      </c>
      <c r="W145" s="29">
        <f t="shared" si="174"/>
        <v>1139</v>
      </c>
      <c r="X145" s="29">
        <f t="shared" si="174"/>
        <v>1077</v>
      </c>
      <c r="Y145" s="29">
        <f t="shared" si="174"/>
        <v>1029</v>
      </c>
      <c r="Z145" s="29">
        <f t="shared" si="174"/>
        <v>966</v>
      </c>
      <c r="AA145" s="29">
        <f t="shared" si="174"/>
        <v>904</v>
      </c>
      <c r="AB145" s="29">
        <f t="shared" si="174"/>
        <v>882</v>
      </c>
      <c r="AC145" s="29">
        <f t="shared" si="174"/>
        <v>1033</v>
      </c>
      <c r="AD145" s="29">
        <f t="shared" si="174"/>
        <v>1091</v>
      </c>
      <c r="AE145" s="29">
        <f t="shared" si="174"/>
        <v>1255</v>
      </c>
      <c r="AF145" s="29">
        <f t="shared" si="174"/>
        <v>1423</v>
      </c>
      <c r="AG145" s="29">
        <f t="shared" si="174"/>
        <v>1570</v>
      </c>
      <c r="AH145" s="29">
        <f t="shared" si="174"/>
        <v>1779</v>
      </c>
      <c r="AI145" s="29">
        <f t="shared" si="174"/>
        <v>1873</v>
      </c>
      <c r="AJ145" s="29">
        <f t="shared" si="174"/>
        <v>1860</v>
      </c>
      <c r="AK145" s="29">
        <f t="shared" si="174"/>
        <v>1954</v>
      </c>
      <c r="AL145" s="29">
        <f t="shared" si="174"/>
        <v>2088</v>
      </c>
      <c r="AM145" s="29">
        <f t="shared" si="174"/>
        <v>2181</v>
      </c>
      <c r="AN145" s="29">
        <f t="shared" si="174"/>
        <v>2233</v>
      </c>
      <c r="AO145" s="29">
        <f t="shared" si="174"/>
        <v>2172</v>
      </c>
      <c r="AP145" s="29">
        <f t="shared" si="174"/>
        <v>2261</v>
      </c>
      <c r="AQ145" s="29">
        <f t="shared" si="174"/>
        <v>2217</v>
      </c>
      <c r="AR145" s="65">
        <f t="shared" si="174"/>
        <v>2024</v>
      </c>
    </row>
    <row r="146" spans="1:44" ht="15.95" customHeight="1" x14ac:dyDescent="0.25">
      <c r="A146" s="39" t="s">
        <v>66</v>
      </c>
      <c r="B146" s="24"/>
      <c r="C146" s="24"/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  <c r="Y146" s="24"/>
      <c r="Z146" s="24"/>
      <c r="AA146" s="24"/>
      <c r="AB146" s="24"/>
      <c r="AC146" s="24"/>
      <c r="AD146" s="24"/>
      <c r="AE146" s="24"/>
      <c r="AF146" s="24"/>
      <c r="AG146" s="24"/>
      <c r="AH146" s="24"/>
      <c r="AI146" s="24"/>
      <c r="AJ146" s="24"/>
      <c r="AK146" s="24"/>
      <c r="AL146" s="24"/>
      <c r="AM146" s="24"/>
      <c r="AN146" s="24"/>
      <c r="AO146" s="24"/>
      <c r="AP146" s="24"/>
      <c r="AQ146" s="24">
        <v>52</v>
      </c>
      <c r="AR146" s="66">
        <v>53</v>
      </c>
    </row>
    <row r="147" spans="1:44" ht="15.95" customHeight="1" x14ac:dyDescent="0.25">
      <c r="A147" s="39" t="s">
        <v>67</v>
      </c>
      <c r="B147" s="24"/>
      <c r="C147" s="24">
        <v>821</v>
      </c>
      <c r="D147" s="24">
        <v>729</v>
      </c>
      <c r="E147" s="24">
        <v>482</v>
      </c>
      <c r="F147" s="24">
        <v>773</v>
      </c>
      <c r="G147" s="24">
        <v>699</v>
      </c>
      <c r="H147" s="24">
        <v>722</v>
      </c>
      <c r="I147" s="24">
        <v>790</v>
      </c>
      <c r="J147" s="24">
        <v>524</v>
      </c>
      <c r="K147" s="24">
        <v>584</v>
      </c>
      <c r="L147" s="24">
        <v>649</v>
      </c>
      <c r="M147" s="24">
        <v>678</v>
      </c>
      <c r="N147" s="24">
        <v>728</v>
      </c>
      <c r="O147" s="24">
        <v>772</v>
      </c>
      <c r="P147" s="24">
        <v>854</v>
      </c>
      <c r="Q147" s="24">
        <v>846</v>
      </c>
      <c r="R147" s="24">
        <v>840</v>
      </c>
      <c r="S147" s="24">
        <v>904</v>
      </c>
      <c r="T147" s="24">
        <v>886</v>
      </c>
      <c r="U147" s="24">
        <v>931</v>
      </c>
      <c r="V147" s="24">
        <v>910</v>
      </c>
      <c r="W147" s="24">
        <v>882</v>
      </c>
      <c r="X147" s="24">
        <v>840</v>
      </c>
      <c r="Y147" s="24">
        <v>819</v>
      </c>
      <c r="Z147" s="24">
        <v>758</v>
      </c>
      <c r="AA147" s="24">
        <v>700</v>
      </c>
      <c r="AB147" s="24">
        <v>709</v>
      </c>
      <c r="AC147" s="24">
        <v>856</v>
      </c>
      <c r="AD147" s="24">
        <v>916</v>
      </c>
      <c r="AE147" s="24">
        <v>1065</v>
      </c>
      <c r="AF147" s="24">
        <v>1226</v>
      </c>
      <c r="AG147" s="24">
        <v>1357</v>
      </c>
      <c r="AH147" s="24">
        <v>1535</v>
      </c>
      <c r="AI147" s="24">
        <v>1628</v>
      </c>
      <c r="AJ147" s="24">
        <v>1629</v>
      </c>
      <c r="AK147" s="24">
        <v>1661</v>
      </c>
      <c r="AL147" s="24">
        <v>1730</v>
      </c>
      <c r="AM147" s="24">
        <v>1801</v>
      </c>
      <c r="AN147" s="24">
        <v>1815</v>
      </c>
      <c r="AO147" s="24">
        <v>1716</v>
      </c>
      <c r="AP147" s="24">
        <v>1793</v>
      </c>
      <c r="AQ147" s="24">
        <v>1719</v>
      </c>
      <c r="AR147" s="66">
        <v>1571</v>
      </c>
    </row>
    <row r="148" spans="1:44" ht="15.95" customHeight="1" x14ac:dyDescent="0.25">
      <c r="A148" s="96" t="s">
        <v>223</v>
      </c>
      <c r="B148" s="24">
        <v>623</v>
      </c>
      <c r="C148" s="24"/>
      <c r="D148" s="24"/>
      <c r="E148" s="24"/>
      <c r="F148" s="24"/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  <c r="W148" s="24"/>
      <c r="X148" s="24"/>
      <c r="Y148" s="24"/>
      <c r="Z148" s="24"/>
      <c r="AA148" s="24"/>
      <c r="AB148" s="24"/>
      <c r="AC148" s="24"/>
      <c r="AD148" s="24"/>
      <c r="AE148" s="24"/>
      <c r="AF148" s="24"/>
      <c r="AG148" s="24"/>
      <c r="AH148" s="24"/>
      <c r="AI148" s="24"/>
      <c r="AJ148" s="24"/>
      <c r="AK148" s="24"/>
      <c r="AL148" s="24"/>
      <c r="AM148" s="24"/>
      <c r="AN148" s="24"/>
      <c r="AO148" s="24"/>
      <c r="AP148" s="24"/>
      <c r="AQ148" s="24"/>
      <c r="AR148" s="66"/>
    </row>
    <row r="149" spans="1:44" ht="15.95" customHeight="1" x14ac:dyDescent="0.25">
      <c r="A149" s="39" t="s">
        <v>68</v>
      </c>
      <c r="B149" s="24"/>
      <c r="C149" s="24"/>
      <c r="D149" s="24"/>
      <c r="E149" s="24"/>
      <c r="F149" s="24"/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  <c r="W149" s="24"/>
      <c r="X149" s="24"/>
      <c r="Y149" s="24"/>
      <c r="Z149" s="24"/>
      <c r="AA149" s="24"/>
      <c r="AB149" s="24"/>
      <c r="AC149" s="24"/>
      <c r="AD149" s="24"/>
      <c r="AE149" s="24"/>
      <c r="AF149" s="24"/>
      <c r="AG149" s="24"/>
      <c r="AH149" s="24"/>
      <c r="AI149" s="24"/>
      <c r="AJ149" s="24"/>
      <c r="AK149" s="24">
        <v>32</v>
      </c>
      <c r="AL149" s="24">
        <v>91</v>
      </c>
      <c r="AM149" s="24">
        <v>140</v>
      </c>
      <c r="AN149" s="24">
        <v>190</v>
      </c>
      <c r="AO149" s="24">
        <v>231</v>
      </c>
      <c r="AP149" s="24">
        <v>234</v>
      </c>
      <c r="AQ149" s="24">
        <v>241</v>
      </c>
      <c r="AR149" s="66">
        <v>200</v>
      </c>
    </row>
    <row r="150" spans="1:44" ht="15.95" customHeight="1" x14ac:dyDescent="0.25">
      <c r="A150" s="39" t="s">
        <v>69</v>
      </c>
      <c r="B150" s="24"/>
      <c r="C150" s="24"/>
      <c r="D150" s="24"/>
      <c r="E150" s="24"/>
      <c r="F150" s="24"/>
      <c r="G150" s="24">
        <v>83</v>
      </c>
      <c r="H150" s="24">
        <v>92</v>
      </c>
      <c r="I150" s="24">
        <v>130</v>
      </c>
      <c r="J150" s="24">
        <v>101</v>
      </c>
      <c r="K150" s="24">
        <v>157</v>
      </c>
      <c r="L150" s="24">
        <v>188</v>
      </c>
      <c r="M150" s="24">
        <v>234</v>
      </c>
      <c r="N150" s="24">
        <v>273</v>
      </c>
      <c r="O150" s="24">
        <v>227</v>
      </c>
      <c r="P150" s="24">
        <v>243</v>
      </c>
      <c r="Q150" s="24">
        <v>260</v>
      </c>
      <c r="R150" s="24">
        <v>300</v>
      </c>
      <c r="S150" s="24">
        <v>294</v>
      </c>
      <c r="T150" s="24">
        <v>282</v>
      </c>
      <c r="U150" s="24">
        <v>312</v>
      </c>
      <c r="V150" s="24">
        <v>294</v>
      </c>
      <c r="W150" s="24">
        <v>257</v>
      </c>
      <c r="X150" s="24">
        <v>237</v>
      </c>
      <c r="Y150" s="24">
        <v>210</v>
      </c>
      <c r="Z150" s="24">
        <v>208</v>
      </c>
      <c r="AA150" s="24">
        <v>204</v>
      </c>
      <c r="AB150" s="24">
        <v>173</v>
      </c>
      <c r="AC150" s="24">
        <v>177</v>
      </c>
      <c r="AD150" s="24">
        <v>175</v>
      </c>
      <c r="AE150" s="24">
        <v>190</v>
      </c>
      <c r="AF150" s="24">
        <v>197</v>
      </c>
      <c r="AG150" s="24">
        <v>213</v>
      </c>
      <c r="AH150" s="24">
        <v>244</v>
      </c>
      <c r="AI150" s="24">
        <v>245</v>
      </c>
      <c r="AJ150" s="24">
        <v>231</v>
      </c>
      <c r="AK150" s="24">
        <v>261</v>
      </c>
      <c r="AL150" s="24">
        <v>267</v>
      </c>
      <c r="AM150" s="24">
        <v>240</v>
      </c>
      <c r="AN150" s="24">
        <v>228</v>
      </c>
      <c r="AO150" s="24">
        <v>225</v>
      </c>
      <c r="AP150" s="24">
        <v>234</v>
      </c>
      <c r="AQ150" s="24">
        <v>205</v>
      </c>
      <c r="AR150" s="66">
        <v>200</v>
      </c>
    </row>
    <row r="151" spans="1:44" s="19" customFormat="1" ht="15.95" customHeight="1" x14ac:dyDescent="0.25">
      <c r="A151" s="40" t="s">
        <v>56</v>
      </c>
      <c r="B151" s="29">
        <f t="shared" ref="B151" si="175">SUM(B152:B157)</f>
        <v>0</v>
      </c>
      <c r="C151" s="29">
        <f t="shared" ref="C151" si="176">SUM(C152:C157)</f>
        <v>0</v>
      </c>
      <c r="D151" s="29">
        <f t="shared" ref="D151" si="177">SUM(D152:D157)</f>
        <v>0</v>
      </c>
      <c r="E151" s="29">
        <f t="shared" ref="E151" si="178">SUM(E152:E157)</f>
        <v>0</v>
      </c>
      <c r="F151" s="29">
        <f t="shared" ref="F151" si="179">SUM(F152:F157)</f>
        <v>0</v>
      </c>
      <c r="G151" s="29">
        <f t="shared" ref="G151" si="180">SUM(G152:G157)</f>
        <v>0</v>
      </c>
      <c r="H151" s="29">
        <f t="shared" ref="H151" si="181">SUM(H152:H157)</f>
        <v>0</v>
      </c>
      <c r="I151" s="29">
        <f t="shared" ref="I151" si="182">SUM(I152:I157)</f>
        <v>0</v>
      </c>
      <c r="J151" s="29">
        <f t="shared" ref="J151" si="183">SUM(J152:J157)</f>
        <v>0</v>
      </c>
      <c r="K151" s="29">
        <f t="shared" ref="K151" si="184">SUM(K152:K157)</f>
        <v>0</v>
      </c>
      <c r="L151" s="29">
        <f t="shared" ref="L151" si="185">SUM(L152:L157)</f>
        <v>0</v>
      </c>
      <c r="M151" s="29">
        <f t="shared" ref="M151" si="186">SUM(M152:M157)</f>
        <v>0</v>
      </c>
      <c r="N151" s="29">
        <f t="shared" ref="N151" si="187">SUM(N152:N157)</f>
        <v>0</v>
      </c>
      <c r="O151" s="29">
        <f t="shared" ref="O151" si="188">SUM(O152:O157)</f>
        <v>0</v>
      </c>
      <c r="P151" s="29">
        <f t="shared" ref="P151" si="189">SUM(P152:P157)</f>
        <v>0</v>
      </c>
      <c r="Q151" s="29">
        <f t="shared" ref="Q151" si="190">SUM(Q152:Q157)</f>
        <v>0</v>
      </c>
      <c r="R151" s="29">
        <f t="shared" ref="R151" si="191">SUM(R152:R157)</f>
        <v>0</v>
      </c>
      <c r="S151" s="29">
        <f t="shared" ref="S151" si="192">SUM(S152:S157)</f>
        <v>0</v>
      </c>
      <c r="T151" s="29">
        <f t="shared" ref="T151" si="193">SUM(T152:T157)</f>
        <v>0</v>
      </c>
      <c r="U151" s="29">
        <f t="shared" ref="U151" si="194">SUM(U152:U157)</f>
        <v>0</v>
      </c>
      <c r="V151" s="29">
        <f t="shared" ref="V151" si="195">SUM(V152:V157)</f>
        <v>0</v>
      </c>
      <c r="W151" s="29">
        <f t="shared" ref="W151" si="196">SUM(W152:W157)</f>
        <v>0</v>
      </c>
      <c r="X151" s="29">
        <f t="shared" ref="X151" si="197">SUM(X152:X157)</f>
        <v>0</v>
      </c>
      <c r="Y151" s="29">
        <f t="shared" ref="Y151" si="198">SUM(Y152:Y157)</f>
        <v>0</v>
      </c>
      <c r="Z151" s="29">
        <f t="shared" ref="Z151" si="199">SUM(Z152:Z157)</f>
        <v>176</v>
      </c>
      <c r="AA151" s="29">
        <f t="shared" ref="AA151" si="200">SUM(AA152:AA157)</f>
        <v>434</v>
      </c>
      <c r="AB151" s="29">
        <f t="shared" ref="AB151" si="201">SUM(AB152:AB157)</f>
        <v>1029</v>
      </c>
      <c r="AC151" s="29">
        <f t="shared" ref="AC151" si="202">SUM(AC152:AC157)</f>
        <v>1492</v>
      </c>
      <c r="AD151" s="29">
        <f t="shared" ref="AD151" si="203">SUM(AD152:AD157)</f>
        <v>1818</v>
      </c>
      <c r="AE151" s="29">
        <f t="shared" ref="AE151" si="204">SUM(AE152:AE157)</f>
        <v>2266</v>
      </c>
      <c r="AF151" s="29">
        <f t="shared" ref="AF151" si="205">SUM(AF152:AF157)</f>
        <v>2609</v>
      </c>
      <c r="AG151" s="29">
        <f t="shared" ref="AG151" si="206">SUM(AG152:AG157)</f>
        <v>2868</v>
      </c>
      <c r="AH151" s="29">
        <f t="shared" ref="AH151" si="207">SUM(AH152:AH157)</f>
        <v>3206</v>
      </c>
      <c r="AI151" s="29">
        <f t="shared" ref="AI151" si="208">SUM(AI152:AI157)</f>
        <v>3422</v>
      </c>
      <c r="AJ151" s="29">
        <f t="shared" ref="AJ151" si="209">SUM(AJ152:AJ157)</f>
        <v>3568</v>
      </c>
      <c r="AK151" s="29">
        <f t="shared" ref="AK151" si="210">SUM(AK152:AK157)</f>
        <v>3668</v>
      </c>
      <c r="AL151" s="29">
        <f t="shared" ref="AL151" si="211">SUM(AL152:AL157)</f>
        <v>3962</v>
      </c>
      <c r="AM151" s="29">
        <f t="shared" ref="AM151" si="212">SUM(AM152:AM157)</f>
        <v>4137</v>
      </c>
      <c r="AN151" s="29">
        <f t="shared" ref="AN151" si="213">SUM(AN152:AN157)</f>
        <v>4168</v>
      </c>
      <c r="AO151" s="29">
        <f t="shared" ref="AO151" si="214">SUM(AO152:AO157)</f>
        <v>4129</v>
      </c>
      <c r="AP151" s="29">
        <f t="shared" ref="AP151" si="215">SUM(AP152:AP157)</f>
        <v>4622</v>
      </c>
      <c r="AQ151" s="29">
        <f t="shared" ref="AQ151" si="216">SUM(AQ152:AQ157)</f>
        <v>4435</v>
      </c>
      <c r="AR151" s="65">
        <f t="shared" ref="AR151" si="217">SUM(AR152:AR157)</f>
        <v>4233</v>
      </c>
    </row>
    <row r="152" spans="1:44" ht="15.95" customHeight="1" x14ac:dyDescent="0.25">
      <c r="A152" s="39" t="s">
        <v>70</v>
      </c>
      <c r="B152" s="24"/>
      <c r="C152" s="24"/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  <c r="Y152" s="24"/>
      <c r="Z152" s="24"/>
      <c r="AA152" s="24"/>
      <c r="AB152" s="24">
        <v>241</v>
      </c>
      <c r="AC152" s="24">
        <v>203</v>
      </c>
      <c r="AD152" s="24">
        <v>157</v>
      </c>
      <c r="AE152" s="24">
        <v>176</v>
      </c>
      <c r="AF152" s="24">
        <v>183</v>
      </c>
      <c r="AG152" s="24">
        <v>205</v>
      </c>
      <c r="AH152" s="24">
        <v>261</v>
      </c>
      <c r="AI152" s="24">
        <v>295</v>
      </c>
      <c r="AJ152" s="24">
        <v>319</v>
      </c>
      <c r="AK152" s="24">
        <v>372</v>
      </c>
      <c r="AL152" s="24">
        <v>407</v>
      </c>
      <c r="AM152" s="24">
        <v>395</v>
      </c>
      <c r="AN152" s="24">
        <v>365</v>
      </c>
      <c r="AO152" s="24">
        <v>335</v>
      </c>
      <c r="AP152" s="24">
        <v>377</v>
      </c>
      <c r="AQ152" s="24">
        <v>401</v>
      </c>
      <c r="AR152" s="66">
        <v>431</v>
      </c>
    </row>
    <row r="153" spans="1:44" ht="15.95" customHeight="1" x14ac:dyDescent="0.25">
      <c r="A153" s="39" t="s">
        <v>71</v>
      </c>
      <c r="B153" s="24"/>
      <c r="C153" s="24"/>
      <c r="D153" s="24"/>
      <c r="E153" s="24"/>
      <c r="F153" s="24"/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24"/>
      <c r="X153" s="24"/>
      <c r="Y153" s="24"/>
      <c r="Z153" s="24"/>
      <c r="AA153" s="24"/>
      <c r="AB153" s="24">
        <v>181</v>
      </c>
      <c r="AC153" s="24">
        <v>230</v>
      </c>
      <c r="AD153" s="24">
        <v>198</v>
      </c>
      <c r="AE153" s="24">
        <v>158</v>
      </c>
      <c r="AF153" s="24">
        <v>142</v>
      </c>
      <c r="AG153" s="24">
        <v>144</v>
      </c>
      <c r="AH153" s="24">
        <v>181</v>
      </c>
      <c r="AI153" s="24">
        <v>206</v>
      </c>
      <c r="AJ153" s="24">
        <v>282</v>
      </c>
      <c r="AK153" s="24">
        <v>323</v>
      </c>
      <c r="AL153" s="24">
        <v>363</v>
      </c>
      <c r="AM153" s="24">
        <v>348</v>
      </c>
      <c r="AN153" s="24">
        <v>345</v>
      </c>
      <c r="AO153" s="24">
        <v>317</v>
      </c>
      <c r="AP153" s="24">
        <v>364</v>
      </c>
      <c r="AQ153" s="24">
        <v>309</v>
      </c>
      <c r="AR153" s="66">
        <v>292</v>
      </c>
    </row>
    <row r="154" spans="1:44" ht="15.95" customHeight="1" x14ac:dyDescent="0.25">
      <c r="A154" s="39" t="s">
        <v>72</v>
      </c>
      <c r="B154" s="24"/>
      <c r="C154" s="24"/>
      <c r="D154" s="24"/>
      <c r="E154" s="24"/>
      <c r="F154" s="24"/>
      <c r="G154" s="24"/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  <c r="W154" s="24"/>
      <c r="X154" s="24"/>
      <c r="Y154" s="24"/>
      <c r="Z154" s="24"/>
      <c r="AA154" s="24"/>
      <c r="AB154" s="24"/>
      <c r="AC154" s="24">
        <v>213</v>
      </c>
      <c r="AD154" s="24">
        <v>546</v>
      </c>
      <c r="AE154" s="24">
        <v>904</v>
      </c>
      <c r="AF154" s="24">
        <v>1233</v>
      </c>
      <c r="AG154" s="24">
        <v>1502</v>
      </c>
      <c r="AH154" s="24">
        <v>1714</v>
      </c>
      <c r="AI154" s="24">
        <v>1844</v>
      </c>
      <c r="AJ154" s="24">
        <v>1924</v>
      </c>
      <c r="AK154" s="24">
        <v>1938</v>
      </c>
      <c r="AL154" s="24">
        <v>2090</v>
      </c>
      <c r="AM154" s="24">
        <v>2186</v>
      </c>
      <c r="AN154" s="24">
        <v>2259</v>
      </c>
      <c r="AO154" s="24">
        <v>2216</v>
      </c>
      <c r="AP154" s="24">
        <v>2331</v>
      </c>
      <c r="AQ154" s="24">
        <v>2103</v>
      </c>
      <c r="AR154" s="66">
        <v>1917</v>
      </c>
    </row>
    <row r="155" spans="1:44" ht="15.95" customHeight="1" x14ac:dyDescent="0.25">
      <c r="A155" s="95" t="s">
        <v>210</v>
      </c>
      <c r="B155" s="24"/>
      <c r="C155" s="24"/>
      <c r="D155" s="24"/>
      <c r="E155" s="24"/>
      <c r="F155" s="24"/>
      <c r="G155" s="24"/>
      <c r="H155" s="24"/>
      <c r="I155" s="24"/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24"/>
      <c r="U155" s="24"/>
      <c r="V155" s="24"/>
      <c r="W155" s="24"/>
      <c r="X155" s="24"/>
      <c r="Y155" s="24"/>
      <c r="Z155" s="24">
        <v>137</v>
      </c>
      <c r="AA155" s="24">
        <v>359</v>
      </c>
      <c r="AB155" s="24">
        <v>505</v>
      </c>
      <c r="AC155" s="24">
        <v>710</v>
      </c>
      <c r="AD155" s="24">
        <v>790</v>
      </c>
      <c r="AE155" s="24">
        <v>904</v>
      </c>
      <c r="AF155" s="24">
        <v>925</v>
      </c>
      <c r="AG155" s="24">
        <v>888</v>
      </c>
      <c r="AH155" s="24">
        <v>888</v>
      </c>
      <c r="AI155" s="24">
        <v>911</v>
      </c>
      <c r="AJ155" s="24">
        <v>852</v>
      </c>
      <c r="AK155" s="24">
        <v>650</v>
      </c>
      <c r="AL155" s="24">
        <v>488</v>
      </c>
      <c r="AM155" s="24">
        <v>309</v>
      </c>
      <c r="AN155" s="24">
        <v>103</v>
      </c>
      <c r="AO155" s="24">
        <v>41</v>
      </c>
      <c r="AP155" s="24">
        <v>41</v>
      </c>
      <c r="AQ155" s="24">
        <v>17</v>
      </c>
      <c r="AR155" s="66">
        <v>15</v>
      </c>
    </row>
    <row r="156" spans="1:44" ht="15.95" customHeight="1" x14ac:dyDescent="0.25">
      <c r="A156" s="95" t="s">
        <v>73</v>
      </c>
      <c r="B156" s="24"/>
      <c r="C156" s="24"/>
      <c r="D156" s="24"/>
      <c r="E156" s="24"/>
      <c r="F156" s="24"/>
      <c r="G156" s="24"/>
      <c r="H156" s="24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/>
      <c r="W156" s="24"/>
      <c r="X156" s="24"/>
      <c r="Y156" s="24"/>
      <c r="Z156" s="24"/>
      <c r="AA156" s="24"/>
      <c r="AB156" s="24"/>
      <c r="AC156" s="24"/>
      <c r="AD156" s="24"/>
      <c r="AE156" s="24"/>
      <c r="AF156" s="24"/>
      <c r="AG156" s="24"/>
      <c r="AH156" s="24"/>
      <c r="AI156" s="24"/>
      <c r="AJ156" s="24"/>
      <c r="AK156" s="24">
        <v>183</v>
      </c>
      <c r="AL156" s="24">
        <v>390</v>
      </c>
      <c r="AM156" s="24">
        <v>674</v>
      </c>
      <c r="AN156" s="24">
        <v>885</v>
      </c>
      <c r="AO156" s="24">
        <v>1008</v>
      </c>
      <c r="AP156" s="24">
        <v>1243</v>
      </c>
      <c r="AQ156" s="24">
        <v>1277</v>
      </c>
      <c r="AR156" s="66">
        <v>1271</v>
      </c>
    </row>
    <row r="157" spans="1:44" ht="15.95" customHeight="1" x14ac:dyDescent="0.25">
      <c r="A157" s="95" t="s">
        <v>74</v>
      </c>
      <c r="B157" s="24"/>
      <c r="C157" s="24"/>
      <c r="D157" s="24"/>
      <c r="E157" s="24"/>
      <c r="F157" s="24"/>
      <c r="G157" s="24"/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  <c r="W157" s="24"/>
      <c r="X157" s="24"/>
      <c r="Y157" s="24"/>
      <c r="Z157" s="24">
        <v>39</v>
      </c>
      <c r="AA157" s="24">
        <v>75</v>
      </c>
      <c r="AB157" s="24">
        <v>102</v>
      </c>
      <c r="AC157" s="24">
        <v>136</v>
      </c>
      <c r="AD157" s="24">
        <v>127</v>
      </c>
      <c r="AE157" s="24">
        <v>124</v>
      </c>
      <c r="AF157" s="24">
        <v>126</v>
      </c>
      <c r="AG157" s="24">
        <v>129</v>
      </c>
      <c r="AH157" s="24">
        <v>162</v>
      </c>
      <c r="AI157" s="24">
        <v>166</v>
      </c>
      <c r="AJ157" s="24">
        <v>191</v>
      </c>
      <c r="AK157" s="24">
        <v>202</v>
      </c>
      <c r="AL157" s="24">
        <v>224</v>
      </c>
      <c r="AM157" s="24">
        <v>225</v>
      </c>
      <c r="AN157" s="24">
        <v>211</v>
      </c>
      <c r="AO157" s="24">
        <v>212</v>
      </c>
      <c r="AP157" s="24">
        <v>266</v>
      </c>
      <c r="AQ157" s="24">
        <v>328</v>
      </c>
      <c r="AR157" s="66">
        <v>307</v>
      </c>
    </row>
    <row r="158" spans="1:44" s="19" customFormat="1" ht="15.95" customHeight="1" x14ac:dyDescent="0.25">
      <c r="A158" s="40" t="s">
        <v>35</v>
      </c>
      <c r="B158" s="29">
        <f>SUM(B159:B160)</f>
        <v>0</v>
      </c>
      <c r="C158" s="29">
        <f t="shared" ref="C158:AR158" si="218">SUM(C159:C160)</f>
        <v>0</v>
      </c>
      <c r="D158" s="29">
        <f t="shared" si="218"/>
        <v>0</v>
      </c>
      <c r="E158" s="29">
        <f t="shared" si="218"/>
        <v>9</v>
      </c>
      <c r="F158" s="29">
        <f t="shared" si="218"/>
        <v>89</v>
      </c>
      <c r="G158" s="29">
        <f t="shared" si="218"/>
        <v>95</v>
      </c>
      <c r="H158" s="29">
        <f t="shared" si="218"/>
        <v>53</v>
      </c>
      <c r="I158" s="29">
        <f t="shared" si="218"/>
        <v>51</v>
      </c>
      <c r="J158" s="29">
        <f t="shared" si="218"/>
        <v>39</v>
      </c>
      <c r="K158" s="29">
        <f t="shared" si="218"/>
        <v>47</v>
      </c>
      <c r="L158" s="29">
        <f t="shared" si="218"/>
        <v>72</v>
      </c>
      <c r="M158" s="29">
        <f t="shared" si="218"/>
        <v>41</v>
      </c>
      <c r="N158" s="29">
        <f t="shared" si="218"/>
        <v>102</v>
      </c>
      <c r="O158" s="29">
        <f t="shared" si="218"/>
        <v>260</v>
      </c>
      <c r="P158" s="29">
        <f t="shared" si="218"/>
        <v>407</v>
      </c>
      <c r="Q158" s="29">
        <f t="shared" si="218"/>
        <v>443</v>
      </c>
      <c r="R158" s="29">
        <f t="shared" si="218"/>
        <v>447</v>
      </c>
      <c r="S158" s="29">
        <f t="shared" si="218"/>
        <v>407</v>
      </c>
      <c r="T158" s="29">
        <f t="shared" si="218"/>
        <v>578</v>
      </c>
      <c r="U158" s="29">
        <f t="shared" si="218"/>
        <v>572</v>
      </c>
      <c r="V158" s="29">
        <f t="shared" si="218"/>
        <v>661</v>
      </c>
      <c r="W158" s="29">
        <f t="shared" si="218"/>
        <v>571</v>
      </c>
      <c r="X158" s="29">
        <f t="shared" si="218"/>
        <v>547</v>
      </c>
      <c r="Y158" s="29">
        <f t="shared" si="218"/>
        <v>513</v>
      </c>
      <c r="Z158" s="29">
        <f t="shared" si="218"/>
        <v>416</v>
      </c>
      <c r="AA158" s="29">
        <f t="shared" si="218"/>
        <v>322</v>
      </c>
      <c r="AB158" s="29">
        <f t="shared" si="218"/>
        <v>161</v>
      </c>
      <c r="AC158" s="29">
        <f t="shared" si="218"/>
        <v>32</v>
      </c>
      <c r="AD158" s="29">
        <f t="shared" si="218"/>
        <v>6</v>
      </c>
      <c r="AE158" s="29">
        <f t="shared" si="218"/>
        <v>6</v>
      </c>
      <c r="AF158" s="29">
        <f t="shared" si="218"/>
        <v>7</v>
      </c>
      <c r="AG158" s="29">
        <f t="shared" si="218"/>
        <v>2</v>
      </c>
      <c r="AH158" s="29">
        <f t="shared" si="218"/>
        <v>0</v>
      </c>
      <c r="AI158" s="29">
        <f t="shared" si="218"/>
        <v>2</v>
      </c>
      <c r="AJ158" s="29">
        <f t="shared" si="218"/>
        <v>1</v>
      </c>
      <c r="AK158" s="29">
        <f t="shared" si="218"/>
        <v>0</v>
      </c>
      <c r="AL158" s="29">
        <f t="shared" si="218"/>
        <v>1</v>
      </c>
      <c r="AM158" s="29">
        <f t="shared" si="218"/>
        <v>1</v>
      </c>
      <c r="AN158" s="29">
        <f t="shared" si="218"/>
        <v>1</v>
      </c>
      <c r="AO158" s="29">
        <f t="shared" si="218"/>
        <v>0</v>
      </c>
      <c r="AP158" s="29">
        <f t="shared" si="218"/>
        <v>1</v>
      </c>
      <c r="AQ158" s="29">
        <f t="shared" si="218"/>
        <v>1</v>
      </c>
      <c r="AR158" s="65">
        <f t="shared" si="218"/>
        <v>1</v>
      </c>
    </row>
    <row r="159" spans="1:44" ht="15.95" customHeight="1" x14ac:dyDescent="0.25">
      <c r="A159" s="39" t="s">
        <v>75</v>
      </c>
      <c r="B159" s="24"/>
      <c r="C159" s="24"/>
      <c r="D159" s="24"/>
      <c r="E159" s="24"/>
      <c r="F159" s="24"/>
      <c r="G159" s="24"/>
      <c r="H159" s="24"/>
      <c r="I159" s="24"/>
      <c r="J159" s="24"/>
      <c r="K159" s="24"/>
      <c r="L159" s="24"/>
      <c r="M159" s="24"/>
      <c r="N159" s="24"/>
      <c r="O159" s="24">
        <v>69</v>
      </c>
      <c r="P159" s="24">
        <v>174</v>
      </c>
      <c r="Q159" s="24">
        <v>172</v>
      </c>
      <c r="R159" s="24">
        <v>196</v>
      </c>
      <c r="S159" s="24">
        <v>206</v>
      </c>
      <c r="T159" s="24">
        <v>298</v>
      </c>
      <c r="U159" s="24">
        <v>286</v>
      </c>
      <c r="V159" s="24">
        <v>320</v>
      </c>
      <c r="W159" s="24">
        <v>282</v>
      </c>
      <c r="X159" s="24">
        <v>288</v>
      </c>
      <c r="Y159" s="24">
        <v>287</v>
      </c>
      <c r="Z159" s="24">
        <v>237</v>
      </c>
      <c r="AA159" s="24">
        <v>206</v>
      </c>
      <c r="AB159" s="24">
        <v>92</v>
      </c>
      <c r="AC159" s="24">
        <v>18</v>
      </c>
      <c r="AD159" s="24">
        <v>2</v>
      </c>
      <c r="AE159" s="24">
        <v>3</v>
      </c>
      <c r="AF159" s="24">
        <v>4</v>
      </c>
      <c r="AG159" s="24"/>
      <c r="AH159" s="24"/>
      <c r="AI159" s="24">
        <v>1</v>
      </c>
      <c r="AJ159" s="24"/>
      <c r="AK159" s="24"/>
      <c r="AL159" s="24">
        <v>1</v>
      </c>
      <c r="AM159" s="24">
        <v>1</v>
      </c>
      <c r="AN159" s="24">
        <v>1</v>
      </c>
      <c r="AO159" s="24"/>
      <c r="AP159" s="24"/>
      <c r="AQ159" s="24"/>
      <c r="AR159" s="66"/>
    </row>
    <row r="160" spans="1:44" ht="15.95" customHeight="1" x14ac:dyDescent="0.25">
      <c r="A160" s="39" t="s">
        <v>67</v>
      </c>
      <c r="B160" s="24"/>
      <c r="C160" s="24"/>
      <c r="D160" s="24"/>
      <c r="E160" s="24">
        <v>9</v>
      </c>
      <c r="F160" s="24">
        <v>89</v>
      </c>
      <c r="G160" s="24">
        <v>95</v>
      </c>
      <c r="H160" s="24">
        <v>53</v>
      </c>
      <c r="I160" s="24">
        <v>51</v>
      </c>
      <c r="J160" s="24">
        <v>39</v>
      </c>
      <c r="K160" s="24">
        <v>47</v>
      </c>
      <c r="L160" s="24">
        <v>72</v>
      </c>
      <c r="M160" s="24">
        <v>41</v>
      </c>
      <c r="N160" s="24">
        <v>102</v>
      </c>
      <c r="O160" s="24">
        <v>191</v>
      </c>
      <c r="P160" s="24">
        <v>233</v>
      </c>
      <c r="Q160" s="24">
        <v>271</v>
      </c>
      <c r="R160" s="24">
        <v>251</v>
      </c>
      <c r="S160" s="24">
        <v>201</v>
      </c>
      <c r="T160" s="24">
        <v>280</v>
      </c>
      <c r="U160" s="24">
        <v>286</v>
      </c>
      <c r="V160" s="24">
        <v>341</v>
      </c>
      <c r="W160" s="24">
        <v>289</v>
      </c>
      <c r="X160" s="24">
        <v>259</v>
      </c>
      <c r="Y160" s="24">
        <v>226</v>
      </c>
      <c r="Z160" s="24">
        <v>179</v>
      </c>
      <c r="AA160" s="24">
        <v>116</v>
      </c>
      <c r="AB160" s="24">
        <v>69</v>
      </c>
      <c r="AC160" s="24">
        <v>14</v>
      </c>
      <c r="AD160" s="24">
        <v>4</v>
      </c>
      <c r="AE160" s="24">
        <v>3</v>
      </c>
      <c r="AF160" s="24">
        <v>3</v>
      </c>
      <c r="AG160" s="24">
        <v>2</v>
      </c>
      <c r="AH160" s="24"/>
      <c r="AI160" s="24">
        <v>1</v>
      </c>
      <c r="AJ160" s="24">
        <v>1</v>
      </c>
      <c r="AK160" s="24"/>
      <c r="AL160" s="24"/>
      <c r="AM160" s="24"/>
      <c r="AN160" s="24"/>
      <c r="AO160" s="24"/>
      <c r="AP160" s="24">
        <v>1</v>
      </c>
      <c r="AQ160" s="24">
        <v>1</v>
      </c>
      <c r="AR160" s="66">
        <v>1</v>
      </c>
    </row>
    <row r="161" spans="1:44" s="19" customFormat="1" ht="15.95" customHeight="1" x14ac:dyDescent="0.25">
      <c r="A161" s="40" t="s">
        <v>162</v>
      </c>
      <c r="B161" s="29">
        <f>SUM(B162:B165)</f>
        <v>1177</v>
      </c>
      <c r="C161" s="29">
        <f t="shared" ref="C161:AR161" si="219">SUM(C162:C165)</f>
        <v>878</v>
      </c>
      <c r="D161" s="29">
        <f t="shared" si="219"/>
        <v>729</v>
      </c>
      <c r="E161" s="29">
        <f t="shared" si="219"/>
        <v>566</v>
      </c>
      <c r="F161" s="29">
        <f t="shared" si="219"/>
        <v>639</v>
      </c>
      <c r="G161" s="29">
        <f t="shared" si="219"/>
        <v>582</v>
      </c>
      <c r="H161" s="29">
        <f t="shared" si="219"/>
        <v>591</v>
      </c>
      <c r="I161" s="29">
        <f t="shared" si="219"/>
        <v>650</v>
      </c>
      <c r="J161" s="29">
        <f t="shared" si="219"/>
        <v>559</v>
      </c>
      <c r="K161" s="29">
        <f t="shared" si="219"/>
        <v>667</v>
      </c>
      <c r="L161" s="29">
        <f t="shared" si="219"/>
        <v>794</v>
      </c>
      <c r="M161" s="29">
        <f t="shared" si="219"/>
        <v>813</v>
      </c>
      <c r="N161" s="29">
        <f t="shared" si="219"/>
        <v>1054</v>
      </c>
      <c r="O161" s="29">
        <f t="shared" si="219"/>
        <v>1078</v>
      </c>
      <c r="P161" s="29">
        <f t="shared" si="219"/>
        <v>1326</v>
      </c>
      <c r="Q161" s="29">
        <f t="shared" si="219"/>
        <v>1505</v>
      </c>
      <c r="R161" s="29">
        <f t="shared" si="219"/>
        <v>1558</v>
      </c>
      <c r="S161" s="29">
        <f t="shared" si="219"/>
        <v>1600</v>
      </c>
      <c r="T161" s="29">
        <f t="shared" si="219"/>
        <v>1500</v>
      </c>
      <c r="U161" s="29">
        <f t="shared" si="219"/>
        <v>1467</v>
      </c>
      <c r="V161" s="29">
        <f t="shared" si="219"/>
        <v>1322</v>
      </c>
      <c r="W161" s="29">
        <f t="shared" si="219"/>
        <v>1239</v>
      </c>
      <c r="X161" s="29">
        <f t="shared" si="219"/>
        <v>1164</v>
      </c>
      <c r="Y161" s="29">
        <f t="shared" si="219"/>
        <v>860</v>
      </c>
      <c r="Z161" s="29">
        <f t="shared" si="219"/>
        <v>655</v>
      </c>
      <c r="AA161" s="29">
        <f t="shared" si="219"/>
        <v>459</v>
      </c>
      <c r="AB161" s="29">
        <f t="shared" si="219"/>
        <v>203</v>
      </c>
      <c r="AC161" s="29">
        <f t="shared" si="219"/>
        <v>77</v>
      </c>
      <c r="AD161" s="29">
        <f t="shared" si="219"/>
        <v>19</v>
      </c>
      <c r="AE161" s="29">
        <f t="shared" si="219"/>
        <v>17</v>
      </c>
      <c r="AF161" s="29">
        <f t="shared" si="219"/>
        <v>5</v>
      </c>
      <c r="AG161" s="29">
        <f t="shared" si="219"/>
        <v>2</v>
      </c>
      <c r="AH161" s="29">
        <f t="shared" si="219"/>
        <v>1</v>
      </c>
      <c r="AI161" s="29">
        <f t="shared" si="219"/>
        <v>0</v>
      </c>
      <c r="AJ161" s="29">
        <f t="shared" si="219"/>
        <v>0</v>
      </c>
      <c r="AK161" s="29">
        <f t="shared" si="219"/>
        <v>0</v>
      </c>
      <c r="AL161" s="29">
        <f t="shared" si="219"/>
        <v>0</v>
      </c>
      <c r="AM161" s="29">
        <f t="shared" si="219"/>
        <v>1</v>
      </c>
      <c r="AN161" s="29">
        <f t="shared" si="219"/>
        <v>0</v>
      </c>
      <c r="AO161" s="29">
        <f t="shared" si="219"/>
        <v>0</v>
      </c>
      <c r="AP161" s="29">
        <f t="shared" si="219"/>
        <v>1</v>
      </c>
      <c r="AQ161" s="29">
        <f t="shared" si="219"/>
        <v>0</v>
      </c>
      <c r="AR161" s="65">
        <f t="shared" si="219"/>
        <v>0</v>
      </c>
    </row>
    <row r="162" spans="1:44" ht="15.95" customHeight="1" x14ac:dyDescent="0.25">
      <c r="A162" s="39" t="s">
        <v>76</v>
      </c>
      <c r="B162" s="24"/>
      <c r="C162" s="24"/>
      <c r="D162" s="24"/>
      <c r="E162" s="24"/>
      <c r="F162" s="24"/>
      <c r="G162" s="24"/>
      <c r="H162" s="24"/>
      <c r="I162" s="24"/>
      <c r="J162" s="24"/>
      <c r="K162" s="24"/>
      <c r="L162" s="24"/>
      <c r="M162" s="24"/>
      <c r="N162" s="24">
        <v>232</v>
      </c>
      <c r="O162" s="24">
        <v>374</v>
      </c>
      <c r="P162" s="24">
        <v>650</v>
      </c>
      <c r="Q162" s="24">
        <v>774</v>
      </c>
      <c r="R162" s="24">
        <v>849</v>
      </c>
      <c r="S162" s="24">
        <v>867</v>
      </c>
      <c r="T162" s="24">
        <v>779</v>
      </c>
      <c r="U162" s="24">
        <v>760</v>
      </c>
      <c r="V162" s="24">
        <v>715</v>
      </c>
      <c r="W162" s="24">
        <v>726</v>
      </c>
      <c r="X162" s="24">
        <v>674</v>
      </c>
      <c r="Y162" s="24">
        <v>541</v>
      </c>
      <c r="Z162" s="24">
        <v>375</v>
      </c>
      <c r="AA162" s="24">
        <v>262</v>
      </c>
      <c r="AB162" s="24">
        <v>111</v>
      </c>
      <c r="AC162" s="24">
        <v>43</v>
      </c>
      <c r="AD162" s="24">
        <v>11</v>
      </c>
      <c r="AE162" s="24">
        <v>11</v>
      </c>
      <c r="AF162" s="24">
        <v>4</v>
      </c>
      <c r="AG162" s="24">
        <v>2</v>
      </c>
      <c r="AH162" s="24">
        <v>1</v>
      </c>
      <c r="AI162" s="24"/>
      <c r="AJ162" s="24"/>
      <c r="AK162" s="24"/>
      <c r="AL162" s="24"/>
      <c r="AM162" s="24"/>
      <c r="AN162" s="24"/>
      <c r="AO162" s="24"/>
      <c r="AP162" s="24"/>
      <c r="AQ162" s="24"/>
      <c r="AR162" s="66"/>
    </row>
    <row r="163" spans="1:44" ht="15.95" customHeight="1" x14ac:dyDescent="0.25">
      <c r="A163" s="95" t="s">
        <v>77</v>
      </c>
      <c r="B163" s="24">
        <v>2</v>
      </c>
      <c r="C163" s="24"/>
      <c r="D163" s="24"/>
      <c r="E163" s="24"/>
      <c r="F163" s="24"/>
      <c r="G163" s="24"/>
      <c r="H163" s="24"/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T163" s="24"/>
      <c r="U163" s="24"/>
      <c r="V163" s="24"/>
      <c r="W163" s="24"/>
      <c r="X163" s="24"/>
      <c r="Y163" s="24"/>
      <c r="Z163" s="24"/>
      <c r="AA163" s="24"/>
      <c r="AB163" s="24"/>
      <c r="AC163" s="24"/>
      <c r="AD163" s="24"/>
      <c r="AE163" s="24"/>
      <c r="AF163" s="24"/>
      <c r="AG163" s="24"/>
      <c r="AH163" s="24"/>
      <c r="AI163" s="24"/>
      <c r="AJ163" s="24"/>
      <c r="AK163" s="24"/>
      <c r="AL163" s="24"/>
      <c r="AM163" s="24"/>
      <c r="AN163" s="24"/>
      <c r="AO163" s="24"/>
      <c r="AP163" s="24"/>
      <c r="AQ163" s="24"/>
      <c r="AR163" s="66"/>
    </row>
    <row r="164" spans="1:44" ht="15.95" customHeight="1" x14ac:dyDescent="0.25">
      <c r="A164" s="96" t="s">
        <v>69</v>
      </c>
      <c r="B164" s="24">
        <v>549</v>
      </c>
      <c r="C164" s="24"/>
      <c r="D164" s="24"/>
      <c r="E164" s="24"/>
      <c r="F164" s="24"/>
      <c r="G164" s="24"/>
      <c r="H164" s="24"/>
      <c r="I164" s="24"/>
      <c r="J164" s="24"/>
      <c r="K164" s="24"/>
      <c r="L164" s="24"/>
      <c r="M164" s="24"/>
      <c r="N164" s="24"/>
      <c r="O164" s="24"/>
      <c r="P164" s="24"/>
      <c r="Q164" s="24"/>
      <c r="R164" s="24"/>
      <c r="S164" s="24"/>
      <c r="T164" s="24"/>
      <c r="U164" s="24"/>
      <c r="V164" s="24"/>
      <c r="W164" s="24"/>
      <c r="X164" s="24"/>
      <c r="Y164" s="24"/>
      <c r="Z164" s="24"/>
      <c r="AA164" s="24"/>
      <c r="AB164" s="24"/>
      <c r="AC164" s="24"/>
      <c r="AD164" s="24"/>
      <c r="AE164" s="24"/>
      <c r="AF164" s="24"/>
      <c r="AG164" s="24"/>
      <c r="AH164" s="24"/>
      <c r="AI164" s="24"/>
      <c r="AJ164" s="24"/>
      <c r="AK164" s="24"/>
      <c r="AL164" s="24"/>
      <c r="AM164" s="24"/>
      <c r="AN164" s="24"/>
      <c r="AO164" s="24"/>
      <c r="AP164" s="24"/>
      <c r="AQ164" s="24"/>
      <c r="AR164" s="66"/>
    </row>
    <row r="165" spans="1:44" ht="15.95" customHeight="1" x14ac:dyDescent="0.25">
      <c r="A165" s="95" t="s">
        <v>78</v>
      </c>
      <c r="B165" s="24">
        <v>626</v>
      </c>
      <c r="C165" s="24">
        <v>878</v>
      </c>
      <c r="D165" s="24">
        <v>729</v>
      </c>
      <c r="E165" s="24">
        <v>566</v>
      </c>
      <c r="F165" s="24">
        <v>639</v>
      </c>
      <c r="G165" s="24">
        <v>582</v>
      </c>
      <c r="H165" s="24">
        <v>591</v>
      </c>
      <c r="I165" s="24">
        <v>650</v>
      </c>
      <c r="J165" s="24">
        <v>559</v>
      </c>
      <c r="K165" s="24">
        <v>667</v>
      </c>
      <c r="L165" s="24">
        <v>794</v>
      </c>
      <c r="M165" s="24">
        <v>813</v>
      </c>
      <c r="N165" s="24">
        <v>822</v>
      </c>
      <c r="O165" s="24">
        <v>704</v>
      </c>
      <c r="P165" s="24">
        <v>676</v>
      </c>
      <c r="Q165" s="24">
        <v>731</v>
      </c>
      <c r="R165" s="24">
        <v>709</v>
      </c>
      <c r="S165" s="24">
        <v>733</v>
      </c>
      <c r="T165" s="24">
        <v>721</v>
      </c>
      <c r="U165" s="24">
        <v>707</v>
      </c>
      <c r="V165" s="24">
        <v>607</v>
      </c>
      <c r="W165" s="24">
        <v>513</v>
      </c>
      <c r="X165" s="24">
        <v>490</v>
      </c>
      <c r="Y165" s="24">
        <v>319</v>
      </c>
      <c r="Z165" s="24">
        <v>280</v>
      </c>
      <c r="AA165" s="24">
        <v>197</v>
      </c>
      <c r="AB165" s="24">
        <v>92</v>
      </c>
      <c r="AC165" s="24">
        <v>34</v>
      </c>
      <c r="AD165" s="24">
        <v>8</v>
      </c>
      <c r="AE165" s="24">
        <v>6</v>
      </c>
      <c r="AF165" s="24">
        <v>1</v>
      </c>
      <c r="AG165" s="24"/>
      <c r="AH165" s="24"/>
      <c r="AI165" s="24"/>
      <c r="AJ165" s="24"/>
      <c r="AK165" s="24"/>
      <c r="AL165" s="24"/>
      <c r="AM165" s="24">
        <v>1</v>
      </c>
      <c r="AN165" s="24"/>
      <c r="AO165" s="24"/>
      <c r="AP165" s="24">
        <v>1</v>
      </c>
      <c r="AQ165" s="24"/>
      <c r="AR165" s="66"/>
    </row>
    <row r="166" spans="1:44" s="19" customFormat="1" ht="15.95" customHeight="1" x14ac:dyDescent="0.25">
      <c r="A166" s="40" t="s">
        <v>79</v>
      </c>
      <c r="B166" s="29">
        <f>SUM(B167:B168)</f>
        <v>0</v>
      </c>
      <c r="C166" s="29">
        <f t="shared" ref="C166:AR166" si="220">SUM(C167:C168)</f>
        <v>0</v>
      </c>
      <c r="D166" s="29">
        <f t="shared" si="220"/>
        <v>0</v>
      </c>
      <c r="E166" s="29">
        <f t="shared" si="220"/>
        <v>46</v>
      </c>
      <c r="F166" s="29">
        <f t="shared" si="220"/>
        <v>294</v>
      </c>
      <c r="G166" s="29">
        <f t="shared" si="220"/>
        <v>520</v>
      </c>
      <c r="H166" s="29">
        <f t="shared" si="220"/>
        <v>496</v>
      </c>
      <c r="I166" s="29">
        <f t="shared" si="220"/>
        <v>724</v>
      </c>
      <c r="J166" s="29">
        <f t="shared" si="220"/>
        <v>429</v>
      </c>
      <c r="K166" s="29">
        <f t="shared" si="220"/>
        <v>537</v>
      </c>
      <c r="L166" s="29">
        <f t="shared" si="220"/>
        <v>571</v>
      </c>
      <c r="M166" s="29">
        <f t="shared" si="220"/>
        <v>513</v>
      </c>
      <c r="N166" s="29">
        <f t="shared" si="220"/>
        <v>397</v>
      </c>
      <c r="O166" s="29">
        <f t="shared" si="220"/>
        <v>171</v>
      </c>
      <c r="P166" s="29">
        <f t="shared" si="220"/>
        <v>0</v>
      </c>
      <c r="Q166" s="29">
        <f t="shared" si="220"/>
        <v>0</v>
      </c>
      <c r="R166" s="29">
        <f t="shared" si="220"/>
        <v>0</v>
      </c>
      <c r="S166" s="29">
        <f t="shared" si="220"/>
        <v>0</v>
      </c>
      <c r="T166" s="29">
        <f t="shared" si="220"/>
        <v>0</v>
      </c>
      <c r="U166" s="29">
        <f t="shared" si="220"/>
        <v>0</v>
      </c>
      <c r="V166" s="29">
        <f t="shared" si="220"/>
        <v>0</v>
      </c>
      <c r="W166" s="29">
        <f t="shared" si="220"/>
        <v>0</v>
      </c>
      <c r="X166" s="29">
        <f t="shared" si="220"/>
        <v>0</v>
      </c>
      <c r="Y166" s="29">
        <f t="shared" si="220"/>
        <v>0</v>
      </c>
      <c r="Z166" s="29">
        <f t="shared" si="220"/>
        <v>0</v>
      </c>
      <c r="AA166" s="29">
        <f t="shared" si="220"/>
        <v>0</v>
      </c>
      <c r="AB166" s="29">
        <f t="shared" si="220"/>
        <v>0</v>
      </c>
      <c r="AC166" s="29">
        <f t="shared" si="220"/>
        <v>0</v>
      </c>
      <c r="AD166" s="29">
        <f t="shared" si="220"/>
        <v>0</v>
      </c>
      <c r="AE166" s="29">
        <f t="shared" si="220"/>
        <v>0</v>
      </c>
      <c r="AF166" s="29">
        <f t="shared" si="220"/>
        <v>0</v>
      </c>
      <c r="AG166" s="29">
        <f t="shared" si="220"/>
        <v>0</v>
      </c>
      <c r="AH166" s="29">
        <f t="shared" si="220"/>
        <v>0</v>
      </c>
      <c r="AI166" s="29">
        <f t="shared" si="220"/>
        <v>0</v>
      </c>
      <c r="AJ166" s="29">
        <f t="shared" si="220"/>
        <v>0</v>
      </c>
      <c r="AK166" s="29">
        <f t="shared" si="220"/>
        <v>0</v>
      </c>
      <c r="AL166" s="29">
        <f t="shared" si="220"/>
        <v>0</v>
      </c>
      <c r="AM166" s="29">
        <f t="shared" si="220"/>
        <v>0</v>
      </c>
      <c r="AN166" s="29">
        <f t="shared" si="220"/>
        <v>0</v>
      </c>
      <c r="AO166" s="29">
        <f t="shared" si="220"/>
        <v>0</v>
      </c>
      <c r="AP166" s="29">
        <f t="shared" si="220"/>
        <v>0</v>
      </c>
      <c r="AQ166" s="29">
        <f t="shared" si="220"/>
        <v>0</v>
      </c>
      <c r="AR166" s="65">
        <f t="shared" si="220"/>
        <v>0</v>
      </c>
    </row>
    <row r="167" spans="1:44" ht="15.95" customHeight="1" x14ac:dyDescent="0.25">
      <c r="A167" s="39" t="s">
        <v>80</v>
      </c>
      <c r="B167" s="24"/>
      <c r="C167" s="24"/>
      <c r="D167" s="24"/>
      <c r="E167" s="24"/>
      <c r="F167" s="24">
        <v>294</v>
      </c>
      <c r="G167" s="24">
        <v>520</v>
      </c>
      <c r="H167" s="24">
        <v>496</v>
      </c>
      <c r="I167" s="24">
        <v>724</v>
      </c>
      <c r="J167" s="24">
        <v>429</v>
      </c>
      <c r="K167" s="24">
        <v>537</v>
      </c>
      <c r="L167" s="24">
        <v>571</v>
      </c>
      <c r="M167" s="24">
        <v>513</v>
      </c>
      <c r="N167" s="24">
        <v>397</v>
      </c>
      <c r="O167" s="24">
        <v>171</v>
      </c>
      <c r="P167" s="24"/>
      <c r="Q167" s="24"/>
      <c r="R167" s="24"/>
      <c r="S167" s="24"/>
      <c r="T167" s="24"/>
      <c r="U167" s="24"/>
      <c r="V167" s="24"/>
      <c r="W167" s="24"/>
      <c r="X167" s="24"/>
      <c r="Y167" s="24"/>
      <c r="Z167" s="24"/>
      <c r="AA167" s="24"/>
      <c r="AB167" s="24"/>
      <c r="AC167" s="24"/>
      <c r="AD167" s="24"/>
      <c r="AE167" s="24"/>
      <c r="AF167" s="24"/>
      <c r="AG167" s="24"/>
      <c r="AH167" s="24"/>
      <c r="AI167" s="24"/>
      <c r="AJ167" s="24"/>
      <c r="AK167" s="24"/>
      <c r="AL167" s="24"/>
      <c r="AM167" s="24"/>
      <c r="AN167" s="24"/>
      <c r="AO167" s="24"/>
      <c r="AP167" s="24"/>
      <c r="AQ167" s="24"/>
      <c r="AR167" s="66"/>
    </row>
    <row r="168" spans="1:44" ht="15.95" customHeight="1" x14ac:dyDescent="0.25">
      <c r="A168" s="95" t="s">
        <v>81</v>
      </c>
      <c r="B168" s="24"/>
      <c r="C168" s="24"/>
      <c r="D168" s="24"/>
      <c r="E168" s="24">
        <v>46</v>
      </c>
      <c r="F168" s="24"/>
      <c r="G168" s="24"/>
      <c r="H168" s="24"/>
      <c r="I168" s="24"/>
      <c r="J168" s="24"/>
      <c r="K168" s="24"/>
      <c r="L168" s="24"/>
      <c r="M168" s="24"/>
      <c r="N168" s="24"/>
      <c r="O168" s="24"/>
      <c r="P168" s="24"/>
      <c r="Q168" s="24"/>
      <c r="R168" s="24"/>
      <c r="S168" s="24"/>
      <c r="T168" s="24"/>
      <c r="U168" s="24"/>
      <c r="V168" s="24"/>
      <c r="W168" s="24"/>
      <c r="X168" s="24"/>
      <c r="Y168" s="24"/>
      <c r="Z168" s="24"/>
      <c r="AA168" s="24"/>
      <c r="AB168" s="24"/>
      <c r="AC168" s="24"/>
      <c r="AD168" s="24"/>
      <c r="AE168" s="24"/>
      <c r="AF168" s="24"/>
      <c r="AG168" s="24"/>
      <c r="AH168" s="24"/>
      <c r="AI168" s="24"/>
      <c r="AJ168" s="24"/>
      <c r="AK168" s="24"/>
      <c r="AL168" s="24"/>
      <c r="AM168" s="24"/>
      <c r="AN168" s="24"/>
      <c r="AO168" s="24"/>
      <c r="AP168" s="24"/>
      <c r="AQ168" s="24"/>
      <c r="AR168" s="66"/>
    </row>
    <row r="169" spans="1:44" ht="15.95" customHeight="1" x14ac:dyDescent="0.25">
      <c r="A169" s="80"/>
      <c r="B169" s="78"/>
      <c r="C169" s="78"/>
      <c r="D169" s="78"/>
      <c r="E169" s="78"/>
      <c r="F169" s="78"/>
      <c r="G169" s="78"/>
      <c r="H169" s="78"/>
      <c r="I169" s="78"/>
      <c r="J169" s="78"/>
      <c r="K169" s="78"/>
      <c r="L169" s="78"/>
      <c r="M169" s="78"/>
      <c r="N169" s="78"/>
      <c r="O169" s="78"/>
      <c r="P169" s="78"/>
      <c r="Q169" s="78"/>
      <c r="R169" s="78"/>
      <c r="S169" s="78"/>
      <c r="T169" s="78"/>
      <c r="U169" s="78"/>
      <c r="V169" s="78"/>
      <c r="W169" s="78"/>
      <c r="X169" s="78"/>
      <c r="Y169" s="78"/>
      <c r="Z169" s="78"/>
      <c r="AA169" s="78"/>
      <c r="AB169" s="78"/>
      <c r="AC169" s="78"/>
      <c r="AD169" s="78"/>
      <c r="AE169" s="78"/>
      <c r="AF169" s="78"/>
      <c r="AG169" s="78"/>
      <c r="AH169" s="78"/>
      <c r="AI169" s="78"/>
      <c r="AJ169" s="78"/>
      <c r="AK169" s="78"/>
      <c r="AL169" s="78"/>
      <c r="AM169" s="78"/>
      <c r="AN169" s="78"/>
      <c r="AO169" s="78"/>
      <c r="AP169" s="78"/>
      <c r="AQ169" s="78"/>
      <c r="AR169" s="78"/>
    </row>
    <row r="170" spans="1:44" ht="17.25" customHeight="1" x14ac:dyDescent="0.25">
      <c r="A170" s="79" t="s">
        <v>180</v>
      </c>
      <c r="B170" s="79"/>
      <c r="C170" s="79"/>
      <c r="D170" s="79"/>
      <c r="E170" s="79"/>
      <c r="F170" s="79"/>
      <c r="G170" s="79"/>
      <c r="H170" s="79"/>
      <c r="I170" s="79"/>
      <c r="J170" s="79"/>
      <c r="K170" s="79"/>
      <c r="L170" s="79"/>
      <c r="M170" s="79"/>
      <c r="N170" s="79"/>
      <c r="O170" s="79"/>
      <c r="P170" s="79"/>
      <c r="Q170" s="79"/>
      <c r="R170" s="79"/>
      <c r="S170" s="79"/>
      <c r="T170" s="79"/>
      <c r="U170" s="79"/>
      <c r="V170" s="79"/>
      <c r="W170" s="79"/>
      <c r="X170" s="79"/>
      <c r="Y170" s="79"/>
      <c r="Z170" s="79"/>
      <c r="AA170" s="79"/>
      <c r="AB170" s="79"/>
      <c r="AC170" s="79"/>
      <c r="AD170" s="79"/>
      <c r="AE170" s="79"/>
      <c r="AF170" s="79"/>
      <c r="AG170" s="79"/>
      <c r="AH170" s="79"/>
      <c r="AI170" s="79"/>
      <c r="AJ170" s="79"/>
      <c r="AK170" s="79"/>
      <c r="AL170" s="79"/>
      <c r="AM170" s="79"/>
      <c r="AN170" s="79"/>
      <c r="AO170" s="79"/>
      <c r="AP170" s="79"/>
      <c r="AQ170" s="79"/>
      <c r="AR170" s="79"/>
    </row>
    <row r="171" spans="1:44" ht="17.25" customHeight="1" x14ac:dyDescent="0.25">
      <c r="A171" s="79" t="s">
        <v>219</v>
      </c>
      <c r="B171" s="79"/>
      <c r="C171" s="79"/>
      <c r="D171" s="79"/>
      <c r="E171" s="79"/>
      <c r="F171" s="79"/>
      <c r="G171" s="79"/>
      <c r="H171" s="79"/>
      <c r="I171" s="79"/>
      <c r="J171" s="79"/>
      <c r="K171" s="79"/>
      <c r="L171" s="79"/>
      <c r="M171" s="79"/>
      <c r="N171" s="79"/>
      <c r="O171" s="79"/>
      <c r="P171" s="79"/>
      <c r="Q171" s="79"/>
      <c r="R171" s="79"/>
      <c r="S171" s="79"/>
      <c r="T171" s="79"/>
      <c r="U171" s="79"/>
      <c r="V171" s="79"/>
      <c r="W171" s="79"/>
      <c r="X171" s="79"/>
      <c r="Y171" s="79"/>
      <c r="Z171" s="79"/>
      <c r="AA171" s="79"/>
      <c r="AB171" s="79"/>
      <c r="AC171" s="79"/>
      <c r="AD171" s="79"/>
      <c r="AE171" s="79"/>
      <c r="AF171" s="79"/>
      <c r="AG171" s="79"/>
      <c r="AH171" s="79"/>
      <c r="AI171" s="79"/>
      <c r="AJ171" s="79"/>
      <c r="AK171" s="79"/>
      <c r="AL171" s="79"/>
      <c r="AM171" s="79"/>
      <c r="AN171" s="79"/>
      <c r="AO171" s="79"/>
      <c r="AP171" s="79"/>
      <c r="AQ171" s="79"/>
      <c r="AR171" s="79"/>
    </row>
    <row r="172" spans="1:44" ht="15.75" customHeight="1" x14ac:dyDescent="0.25">
      <c r="A172" s="59"/>
      <c r="B172" s="61"/>
      <c r="C172" s="61"/>
      <c r="D172" s="61"/>
      <c r="E172" s="61"/>
      <c r="F172" s="61"/>
      <c r="G172" s="61"/>
      <c r="H172" s="61"/>
      <c r="I172" s="61"/>
      <c r="J172" s="61"/>
      <c r="K172" s="61"/>
      <c r="L172" s="61"/>
      <c r="M172" s="61"/>
      <c r="N172" s="61"/>
      <c r="O172" s="61"/>
      <c r="P172" s="61"/>
      <c r="Q172" s="61"/>
      <c r="R172" s="61"/>
      <c r="S172" s="61"/>
      <c r="T172" s="61"/>
      <c r="U172" s="61"/>
      <c r="V172" s="61"/>
      <c r="W172" s="61"/>
      <c r="X172" s="61"/>
      <c r="Y172" s="61"/>
      <c r="Z172" s="61"/>
      <c r="AA172" s="61"/>
      <c r="AB172" s="61"/>
      <c r="AC172" s="61"/>
      <c r="AD172" s="61"/>
      <c r="AE172" s="61"/>
      <c r="AF172" s="61"/>
      <c r="AG172" s="61"/>
      <c r="AH172" s="61"/>
      <c r="AI172" s="61"/>
      <c r="AJ172" s="61"/>
      <c r="AK172" s="61"/>
      <c r="AL172" s="61"/>
      <c r="AM172" s="61"/>
      <c r="AN172" s="61"/>
      <c r="AO172" s="61"/>
      <c r="AP172" s="61"/>
      <c r="AQ172" s="62"/>
      <c r="AR172" s="62"/>
    </row>
    <row r="173" spans="1:44" ht="15.95" customHeight="1" x14ac:dyDescent="0.25">
      <c r="A173" s="74" t="s">
        <v>155</v>
      </c>
      <c r="B173" s="75">
        <v>1981</v>
      </c>
      <c r="C173" s="75">
        <v>1982</v>
      </c>
      <c r="D173" s="75">
        <v>1983</v>
      </c>
      <c r="E173" s="75">
        <v>1984</v>
      </c>
      <c r="F173" s="75">
        <v>1985</v>
      </c>
      <c r="G173" s="75">
        <v>1986</v>
      </c>
      <c r="H173" s="75">
        <v>1987</v>
      </c>
      <c r="I173" s="75">
        <v>1988</v>
      </c>
      <c r="J173" s="75">
        <v>1989</v>
      </c>
      <c r="K173" s="75">
        <v>1990</v>
      </c>
      <c r="L173" s="75">
        <v>1991</v>
      </c>
      <c r="M173" s="75">
        <v>1992</v>
      </c>
      <c r="N173" s="75">
        <v>1993</v>
      </c>
      <c r="O173" s="75">
        <v>1994</v>
      </c>
      <c r="P173" s="75">
        <v>1995</v>
      </c>
      <c r="Q173" s="75">
        <v>1996</v>
      </c>
      <c r="R173" s="75">
        <v>1997</v>
      </c>
      <c r="S173" s="75">
        <v>1998</v>
      </c>
      <c r="T173" s="75">
        <v>1999</v>
      </c>
      <c r="U173" s="75">
        <v>2000</v>
      </c>
      <c r="V173" s="75">
        <v>2001</v>
      </c>
      <c r="W173" s="75">
        <v>2002</v>
      </c>
      <c r="X173" s="75">
        <v>2003</v>
      </c>
      <c r="Y173" s="75">
        <v>2004</v>
      </c>
      <c r="Z173" s="75">
        <v>2005</v>
      </c>
      <c r="AA173" s="75">
        <v>2006</v>
      </c>
      <c r="AB173" s="75">
        <v>2007</v>
      </c>
      <c r="AC173" s="76">
        <v>2008</v>
      </c>
      <c r="AD173" s="76">
        <v>2009</v>
      </c>
      <c r="AE173" s="76">
        <v>2010</v>
      </c>
      <c r="AF173" s="76">
        <v>2011</v>
      </c>
      <c r="AG173" s="76">
        <v>2012</v>
      </c>
      <c r="AH173" s="76">
        <v>2013</v>
      </c>
      <c r="AI173" s="76">
        <v>2014</v>
      </c>
      <c r="AJ173" s="76">
        <v>2015</v>
      </c>
      <c r="AK173" s="76">
        <v>2016</v>
      </c>
      <c r="AL173" s="76">
        <v>2017</v>
      </c>
      <c r="AM173" s="76">
        <v>2018</v>
      </c>
      <c r="AN173" s="76">
        <v>2019</v>
      </c>
      <c r="AO173" s="76">
        <v>2020</v>
      </c>
      <c r="AP173" s="76">
        <v>2021</v>
      </c>
      <c r="AQ173" s="76">
        <v>2022</v>
      </c>
      <c r="AR173" s="77">
        <v>2023</v>
      </c>
    </row>
    <row r="174" spans="1:44" ht="15.95" customHeight="1" x14ac:dyDescent="0.25">
      <c r="A174" s="39"/>
      <c r="B174" s="24"/>
      <c r="C174" s="24"/>
      <c r="D174" s="24"/>
      <c r="E174" s="24"/>
      <c r="F174" s="24"/>
      <c r="G174" s="24"/>
      <c r="H174" s="24"/>
      <c r="I174" s="24"/>
      <c r="J174" s="24"/>
      <c r="K174" s="24"/>
      <c r="L174" s="24"/>
      <c r="M174" s="24"/>
      <c r="N174" s="24"/>
      <c r="O174" s="24"/>
      <c r="P174" s="24"/>
      <c r="Q174" s="24"/>
      <c r="R174" s="24"/>
      <c r="S174" s="24"/>
      <c r="T174" s="24"/>
      <c r="U174" s="24"/>
      <c r="V174" s="24"/>
      <c r="W174" s="24"/>
      <c r="X174" s="24"/>
      <c r="Y174" s="24"/>
      <c r="Z174" s="24"/>
      <c r="AA174" s="24"/>
      <c r="AB174" s="24"/>
      <c r="AC174" s="24"/>
      <c r="AD174" s="24"/>
      <c r="AE174" s="24"/>
      <c r="AF174" s="24"/>
      <c r="AG174" s="24"/>
      <c r="AH174" s="24"/>
      <c r="AI174" s="24"/>
      <c r="AJ174" s="24"/>
      <c r="AK174" s="24"/>
      <c r="AL174" s="24"/>
      <c r="AM174" s="24"/>
      <c r="AN174" s="24"/>
      <c r="AO174" s="24"/>
      <c r="AP174" s="24"/>
      <c r="AQ174" s="24"/>
      <c r="AR174" s="66"/>
    </row>
    <row r="175" spans="1:44" s="28" customFormat="1" ht="15.95" customHeight="1" x14ac:dyDescent="0.2">
      <c r="A175" s="46" t="s">
        <v>148</v>
      </c>
      <c r="B175" s="47">
        <f>+B177+B181+B187+B189+B194+B198+B204+B211+B215+B220</f>
        <v>0</v>
      </c>
      <c r="C175" s="47">
        <f t="shared" ref="C175:AR175" si="221">+C177+C181+C187+C189+C194+C198+C204+C211+C215+C220</f>
        <v>882</v>
      </c>
      <c r="D175" s="47">
        <f t="shared" si="221"/>
        <v>597</v>
      </c>
      <c r="E175" s="47">
        <f t="shared" si="221"/>
        <v>588</v>
      </c>
      <c r="F175" s="47">
        <f t="shared" si="221"/>
        <v>626</v>
      </c>
      <c r="G175" s="47">
        <f t="shared" si="221"/>
        <v>675</v>
      </c>
      <c r="H175" s="47">
        <f t="shared" si="221"/>
        <v>575</v>
      </c>
      <c r="I175" s="47">
        <f t="shared" si="221"/>
        <v>722</v>
      </c>
      <c r="J175" s="47">
        <f t="shared" si="221"/>
        <v>551</v>
      </c>
      <c r="K175" s="47">
        <f t="shared" si="221"/>
        <v>668</v>
      </c>
      <c r="L175" s="47">
        <f t="shared" si="221"/>
        <v>766</v>
      </c>
      <c r="M175" s="47">
        <f t="shared" si="221"/>
        <v>745</v>
      </c>
      <c r="N175" s="47">
        <f t="shared" si="221"/>
        <v>766</v>
      </c>
      <c r="O175" s="47">
        <f t="shared" si="221"/>
        <v>740</v>
      </c>
      <c r="P175" s="47">
        <f t="shared" si="221"/>
        <v>848</v>
      </c>
      <c r="Q175" s="47">
        <f t="shared" si="221"/>
        <v>906</v>
      </c>
      <c r="R175" s="47">
        <f t="shared" si="221"/>
        <v>1107</v>
      </c>
      <c r="S175" s="47">
        <f t="shared" si="221"/>
        <v>1253</v>
      </c>
      <c r="T175" s="47">
        <f t="shared" si="221"/>
        <v>1282</v>
      </c>
      <c r="U175" s="47">
        <f t="shared" si="221"/>
        <v>1233</v>
      </c>
      <c r="V175" s="47">
        <f t="shared" si="221"/>
        <v>1371</v>
      </c>
      <c r="W175" s="47">
        <f t="shared" si="221"/>
        <v>1471</v>
      </c>
      <c r="X175" s="47">
        <f t="shared" si="221"/>
        <v>1488</v>
      </c>
      <c r="Y175" s="47">
        <f t="shared" si="221"/>
        <v>1398</v>
      </c>
      <c r="Z175" s="47">
        <f t="shared" si="221"/>
        <v>1283</v>
      </c>
      <c r="AA175" s="47">
        <f t="shared" si="221"/>
        <v>1311</v>
      </c>
      <c r="AB175" s="47">
        <f t="shared" si="221"/>
        <v>1478</v>
      </c>
      <c r="AC175" s="47">
        <f t="shared" si="221"/>
        <v>1577</v>
      </c>
      <c r="AD175" s="47">
        <f t="shared" si="221"/>
        <v>1474</v>
      </c>
      <c r="AE175" s="47">
        <f t="shared" si="221"/>
        <v>1433</v>
      </c>
      <c r="AF175" s="47">
        <f t="shared" si="221"/>
        <v>1585</v>
      </c>
      <c r="AG175" s="47">
        <f t="shared" si="221"/>
        <v>1833</v>
      </c>
      <c r="AH175" s="47">
        <f t="shared" si="221"/>
        <v>2055</v>
      </c>
      <c r="AI175" s="47">
        <f t="shared" si="221"/>
        <v>2391</v>
      </c>
      <c r="AJ175" s="47">
        <f t="shared" si="221"/>
        <v>2592</v>
      </c>
      <c r="AK175" s="47">
        <f t="shared" si="221"/>
        <v>2710</v>
      </c>
      <c r="AL175" s="47">
        <f t="shared" si="221"/>
        <v>3045</v>
      </c>
      <c r="AM175" s="47">
        <f t="shared" si="221"/>
        <v>3274</v>
      </c>
      <c r="AN175" s="47">
        <f t="shared" si="221"/>
        <v>3331</v>
      </c>
      <c r="AO175" s="47">
        <f t="shared" si="221"/>
        <v>3367</v>
      </c>
      <c r="AP175" s="47">
        <f t="shared" si="221"/>
        <v>3803</v>
      </c>
      <c r="AQ175" s="47">
        <f t="shared" si="221"/>
        <v>3676</v>
      </c>
      <c r="AR175" s="70">
        <f t="shared" si="221"/>
        <v>3574</v>
      </c>
    </row>
    <row r="176" spans="1:44" ht="15.95" customHeight="1" x14ac:dyDescent="0.25">
      <c r="A176" s="14"/>
      <c r="B176" s="24"/>
      <c r="C176" s="24"/>
      <c r="D176" s="24"/>
      <c r="E176" s="24"/>
      <c r="F176" s="24"/>
      <c r="G176" s="24"/>
      <c r="H176" s="24"/>
      <c r="I176" s="24"/>
      <c r="J176" s="24"/>
      <c r="K176" s="24"/>
      <c r="L176" s="24"/>
      <c r="M176" s="24"/>
      <c r="N176" s="24"/>
      <c r="O176" s="24"/>
      <c r="P176" s="24"/>
      <c r="Q176" s="24"/>
      <c r="R176" s="24"/>
      <c r="S176" s="24"/>
      <c r="T176" s="24"/>
      <c r="U176" s="24"/>
      <c r="V176" s="24"/>
      <c r="W176" s="24"/>
      <c r="X176" s="24"/>
      <c r="Y176" s="24"/>
      <c r="Z176" s="24"/>
      <c r="AA176" s="24"/>
      <c r="AB176" s="24"/>
      <c r="AC176" s="24"/>
      <c r="AD176" s="24"/>
      <c r="AE176" s="24"/>
      <c r="AF176" s="24"/>
      <c r="AG176" s="24"/>
      <c r="AH176" s="24"/>
      <c r="AI176" s="24"/>
      <c r="AJ176" s="24"/>
      <c r="AK176" s="24"/>
      <c r="AL176" s="24"/>
      <c r="AM176" s="24"/>
      <c r="AN176" s="24"/>
      <c r="AO176" s="24"/>
      <c r="AP176" s="24"/>
      <c r="AQ176" s="24"/>
      <c r="AR176" s="66"/>
    </row>
    <row r="177" spans="1:44" s="19" customFormat="1" ht="15" x14ac:dyDescent="0.25">
      <c r="A177" s="16" t="s">
        <v>195</v>
      </c>
      <c r="B177" s="29">
        <f t="shared" ref="B177:AR177" si="222">SUM(B178:B180)</f>
        <v>0</v>
      </c>
      <c r="C177" s="29">
        <f t="shared" si="222"/>
        <v>0</v>
      </c>
      <c r="D177" s="29">
        <f t="shared" si="222"/>
        <v>0</v>
      </c>
      <c r="E177" s="29">
        <f t="shared" si="222"/>
        <v>0</v>
      </c>
      <c r="F177" s="29">
        <f t="shared" si="222"/>
        <v>0</v>
      </c>
      <c r="G177" s="29">
        <f t="shared" si="222"/>
        <v>0</v>
      </c>
      <c r="H177" s="29">
        <f t="shared" si="222"/>
        <v>0</v>
      </c>
      <c r="I177" s="29">
        <f t="shared" si="222"/>
        <v>0</v>
      </c>
      <c r="J177" s="29">
        <f t="shared" si="222"/>
        <v>0</v>
      </c>
      <c r="K177" s="29">
        <f t="shared" si="222"/>
        <v>0</v>
      </c>
      <c r="L177" s="29">
        <f t="shared" si="222"/>
        <v>0</v>
      </c>
      <c r="M177" s="29">
        <f t="shared" si="222"/>
        <v>0</v>
      </c>
      <c r="N177" s="29">
        <f t="shared" si="222"/>
        <v>0</v>
      </c>
      <c r="O177" s="29">
        <f t="shared" si="222"/>
        <v>0</v>
      </c>
      <c r="P177" s="29">
        <f t="shared" si="222"/>
        <v>0</v>
      </c>
      <c r="Q177" s="29">
        <f t="shared" si="222"/>
        <v>0</v>
      </c>
      <c r="R177" s="29">
        <f t="shared" si="222"/>
        <v>0</v>
      </c>
      <c r="S177" s="29">
        <f t="shared" si="222"/>
        <v>0</v>
      </c>
      <c r="T177" s="29">
        <f t="shared" si="222"/>
        <v>0</v>
      </c>
      <c r="U177" s="29">
        <f t="shared" si="222"/>
        <v>0</v>
      </c>
      <c r="V177" s="29">
        <f t="shared" si="222"/>
        <v>0</v>
      </c>
      <c r="W177" s="29">
        <f t="shared" si="222"/>
        <v>0</v>
      </c>
      <c r="X177" s="29">
        <f t="shared" si="222"/>
        <v>10</v>
      </c>
      <c r="Y177" s="29">
        <f t="shared" si="222"/>
        <v>0</v>
      </c>
      <c r="Z177" s="29">
        <f t="shared" si="222"/>
        <v>0</v>
      </c>
      <c r="AA177" s="29">
        <f t="shared" si="222"/>
        <v>0</v>
      </c>
      <c r="AB177" s="29">
        <f t="shared" si="222"/>
        <v>0</v>
      </c>
      <c r="AC177" s="29">
        <f t="shared" si="222"/>
        <v>0</v>
      </c>
      <c r="AD177" s="29">
        <f t="shared" si="222"/>
        <v>0</v>
      </c>
      <c r="AE177" s="29">
        <f t="shared" si="222"/>
        <v>0</v>
      </c>
      <c r="AF177" s="29">
        <f t="shared" si="222"/>
        <v>0</v>
      </c>
      <c r="AG177" s="29">
        <f t="shared" si="222"/>
        <v>0</v>
      </c>
      <c r="AH177" s="29">
        <f t="shared" si="222"/>
        <v>0</v>
      </c>
      <c r="AI177" s="29">
        <f t="shared" si="222"/>
        <v>0</v>
      </c>
      <c r="AJ177" s="29">
        <f t="shared" si="222"/>
        <v>0</v>
      </c>
      <c r="AK177" s="29">
        <f t="shared" si="222"/>
        <v>1</v>
      </c>
      <c r="AL177" s="29">
        <f t="shared" si="222"/>
        <v>0</v>
      </c>
      <c r="AM177" s="29">
        <f t="shared" si="222"/>
        <v>0</v>
      </c>
      <c r="AN177" s="29">
        <f t="shared" si="222"/>
        <v>1</v>
      </c>
      <c r="AO177" s="29">
        <f t="shared" si="222"/>
        <v>0</v>
      </c>
      <c r="AP177" s="29">
        <f t="shared" si="222"/>
        <v>0</v>
      </c>
      <c r="AQ177" s="29">
        <f t="shared" si="222"/>
        <v>0</v>
      </c>
      <c r="AR177" s="65">
        <f t="shared" si="222"/>
        <v>0</v>
      </c>
    </row>
    <row r="178" spans="1:44" s="19" customFormat="1" ht="15.95" customHeight="1" x14ac:dyDescent="0.25">
      <c r="A178" s="48" t="s">
        <v>82</v>
      </c>
      <c r="B178" s="29"/>
      <c r="C178" s="29"/>
      <c r="D178" s="29"/>
      <c r="E178" s="29"/>
      <c r="F178" s="29"/>
      <c r="G178" s="29"/>
      <c r="H178" s="29"/>
      <c r="I178" s="29"/>
      <c r="J178" s="29"/>
      <c r="K178" s="29"/>
      <c r="L178" s="29"/>
      <c r="M178" s="29"/>
      <c r="N178" s="29"/>
      <c r="O178" s="29"/>
      <c r="P178" s="29"/>
      <c r="Q178" s="29"/>
      <c r="R178" s="29"/>
      <c r="S178" s="29"/>
      <c r="T178" s="29"/>
      <c r="U178" s="29"/>
      <c r="V178" s="29"/>
      <c r="W178" s="29"/>
      <c r="X178" s="29"/>
      <c r="Y178" s="29"/>
      <c r="Z178" s="29"/>
      <c r="AA178" s="29"/>
      <c r="AB178" s="29"/>
      <c r="AC178" s="29"/>
      <c r="AD178" s="29"/>
      <c r="AE178" s="29"/>
      <c r="AF178" s="29"/>
      <c r="AG178" s="29"/>
      <c r="AH178" s="29"/>
      <c r="AI178" s="29"/>
      <c r="AJ178" s="29"/>
      <c r="AK178" s="29"/>
      <c r="AL178" s="29"/>
      <c r="AM178" s="29"/>
      <c r="AN178" s="24">
        <v>1</v>
      </c>
      <c r="AO178" s="24"/>
      <c r="AP178" s="24"/>
      <c r="AQ178" s="24"/>
      <c r="AR178" s="66"/>
    </row>
    <row r="179" spans="1:44" s="19" customFormat="1" ht="15.95" customHeight="1" x14ac:dyDescent="0.25">
      <c r="A179" s="48" t="s">
        <v>83</v>
      </c>
      <c r="B179" s="29"/>
      <c r="C179" s="29"/>
      <c r="D179" s="29"/>
      <c r="E179" s="29"/>
      <c r="F179" s="29"/>
      <c r="G179" s="29"/>
      <c r="H179" s="29"/>
      <c r="I179" s="29"/>
      <c r="J179" s="29"/>
      <c r="K179" s="29"/>
      <c r="L179" s="29"/>
      <c r="M179" s="29"/>
      <c r="N179" s="29"/>
      <c r="O179" s="29"/>
      <c r="P179" s="29"/>
      <c r="Q179" s="29"/>
      <c r="R179" s="29"/>
      <c r="S179" s="29"/>
      <c r="T179" s="29"/>
      <c r="U179" s="29"/>
      <c r="V179" s="29"/>
      <c r="W179" s="29"/>
      <c r="X179" s="29"/>
      <c r="Y179" s="29"/>
      <c r="Z179" s="29"/>
      <c r="AA179" s="29"/>
      <c r="AB179" s="29"/>
      <c r="AC179" s="29"/>
      <c r="AD179" s="29"/>
      <c r="AE179" s="29"/>
      <c r="AF179" s="29"/>
      <c r="AG179" s="29"/>
      <c r="AH179" s="29"/>
      <c r="AI179" s="29"/>
      <c r="AJ179" s="29"/>
      <c r="AK179" s="24">
        <v>1</v>
      </c>
      <c r="AL179" s="29"/>
      <c r="AM179" s="29"/>
      <c r="AN179" s="29"/>
      <c r="AO179" s="29"/>
      <c r="AP179" s="29"/>
      <c r="AQ179" s="29"/>
      <c r="AR179" s="65"/>
    </row>
    <row r="180" spans="1:44" s="19" customFormat="1" ht="15.95" customHeight="1" x14ac:dyDescent="0.25">
      <c r="A180" s="48" t="s">
        <v>177</v>
      </c>
      <c r="B180" s="29"/>
      <c r="C180" s="29"/>
      <c r="D180" s="29"/>
      <c r="E180" s="29"/>
      <c r="F180" s="29"/>
      <c r="G180" s="29"/>
      <c r="H180" s="29"/>
      <c r="I180" s="29"/>
      <c r="J180" s="29"/>
      <c r="K180" s="29"/>
      <c r="L180" s="29"/>
      <c r="M180" s="29"/>
      <c r="N180" s="29"/>
      <c r="O180" s="29"/>
      <c r="P180" s="29"/>
      <c r="Q180" s="29"/>
      <c r="R180" s="29"/>
      <c r="S180" s="29"/>
      <c r="T180" s="29"/>
      <c r="U180" s="29"/>
      <c r="V180" s="29"/>
      <c r="W180" s="29"/>
      <c r="X180" s="24">
        <v>10</v>
      </c>
      <c r="Y180" s="29"/>
      <c r="Z180" s="29"/>
      <c r="AA180" s="29"/>
      <c r="AB180" s="29"/>
      <c r="AC180" s="29"/>
      <c r="AD180" s="29"/>
      <c r="AE180" s="29"/>
      <c r="AF180" s="29"/>
      <c r="AG180" s="29"/>
      <c r="AH180" s="29"/>
      <c r="AI180" s="29"/>
      <c r="AJ180" s="29"/>
      <c r="AK180" s="29"/>
      <c r="AL180" s="29"/>
      <c r="AM180" s="29"/>
      <c r="AN180" s="29"/>
      <c r="AO180" s="29"/>
      <c r="AP180" s="29"/>
      <c r="AQ180" s="29"/>
      <c r="AR180" s="65"/>
    </row>
    <row r="181" spans="1:44" s="19" customFormat="1" ht="15" x14ac:dyDescent="0.25">
      <c r="A181" s="45" t="s">
        <v>2</v>
      </c>
      <c r="B181" s="29">
        <f t="shared" ref="B181" si="223">SUM(B182:B186)</f>
        <v>0</v>
      </c>
      <c r="C181" s="29">
        <f t="shared" ref="C181" si="224">SUM(C182:C186)</f>
        <v>0</v>
      </c>
      <c r="D181" s="29">
        <f t="shared" ref="D181" si="225">SUM(D182:D186)</f>
        <v>0</v>
      </c>
      <c r="E181" s="29">
        <f t="shared" ref="E181" si="226">SUM(E182:E186)</f>
        <v>0</v>
      </c>
      <c r="F181" s="29">
        <f t="shared" ref="F181" si="227">SUM(F182:F186)</f>
        <v>0</v>
      </c>
      <c r="G181" s="29">
        <f t="shared" ref="G181" si="228">SUM(G182:G186)</f>
        <v>0</v>
      </c>
      <c r="H181" s="29">
        <f t="shared" ref="H181" si="229">SUM(H182:H186)</f>
        <v>0</v>
      </c>
      <c r="I181" s="29">
        <f t="shared" ref="I181" si="230">SUM(I182:I186)</f>
        <v>0</v>
      </c>
      <c r="J181" s="29">
        <f t="shared" ref="J181" si="231">SUM(J182:J186)</f>
        <v>20</v>
      </c>
      <c r="K181" s="29">
        <f t="shared" ref="K181" si="232">SUM(K182:K186)</f>
        <v>12</v>
      </c>
      <c r="L181" s="29">
        <f t="shared" ref="L181" si="233">SUM(L182:L186)</f>
        <v>9</v>
      </c>
      <c r="M181" s="29">
        <f t="shared" ref="M181" si="234">SUM(M182:M186)</f>
        <v>5</v>
      </c>
      <c r="N181" s="29">
        <f t="shared" ref="N181" si="235">SUM(N182:N186)</f>
        <v>22</v>
      </c>
      <c r="O181" s="29">
        <f t="shared" ref="O181" si="236">SUM(O182:O186)</f>
        <v>19</v>
      </c>
      <c r="P181" s="29">
        <f t="shared" ref="P181" si="237">SUM(P182:P186)</f>
        <v>20</v>
      </c>
      <c r="Q181" s="29">
        <f t="shared" ref="Q181" si="238">SUM(Q182:Q186)</f>
        <v>36</v>
      </c>
      <c r="R181" s="29">
        <f t="shared" ref="R181" si="239">SUM(R182:R186)</f>
        <v>25</v>
      </c>
      <c r="S181" s="29">
        <f t="shared" ref="S181" si="240">SUM(S182:S186)</f>
        <v>19</v>
      </c>
      <c r="T181" s="29">
        <f t="shared" ref="T181" si="241">SUM(T182:T186)</f>
        <v>41</v>
      </c>
      <c r="U181" s="29">
        <f t="shared" ref="U181" si="242">SUM(U182:U186)</f>
        <v>32</v>
      </c>
      <c r="V181" s="29">
        <f t="shared" ref="V181" si="243">SUM(V182:V186)</f>
        <v>31</v>
      </c>
      <c r="W181" s="29">
        <f t="shared" ref="W181" si="244">SUM(W182:W186)</f>
        <v>65</v>
      </c>
      <c r="X181" s="29">
        <f t="shared" ref="X181" si="245">SUM(X182:X186)</f>
        <v>21</v>
      </c>
      <c r="Y181" s="29">
        <f t="shared" ref="Y181" si="246">SUM(Y182:Y186)</f>
        <v>19</v>
      </c>
      <c r="Z181" s="29">
        <f t="shared" ref="Z181" si="247">SUM(Z182:Z186)</f>
        <v>11</v>
      </c>
      <c r="AA181" s="29">
        <f t="shared" ref="AA181" si="248">SUM(AA182:AA186)</f>
        <v>69</v>
      </c>
      <c r="AB181" s="29">
        <f t="shared" ref="AB181" si="249">SUM(AB182:AB186)</f>
        <v>20</v>
      </c>
      <c r="AC181" s="29">
        <f t="shared" ref="AC181" si="250">SUM(AC182:AC186)</f>
        <v>17</v>
      </c>
      <c r="AD181" s="29">
        <f t="shared" ref="AD181" si="251">SUM(AD182:AD186)</f>
        <v>5</v>
      </c>
      <c r="AE181" s="29">
        <f t="shared" ref="AE181" si="252">SUM(AE182:AE186)</f>
        <v>4</v>
      </c>
      <c r="AF181" s="29">
        <f t="shared" ref="AF181" si="253">SUM(AF182:AF186)</f>
        <v>18</v>
      </c>
      <c r="AG181" s="29">
        <f t="shared" ref="AG181" si="254">SUM(AG182:AG186)</f>
        <v>36</v>
      </c>
      <c r="AH181" s="29">
        <f t="shared" ref="AH181" si="255">SUM(AH182:AH186)</f>
        <v>17</v>
      </c>
      <c r="AI181" s="29">
        <f t="shared" ref="AI181" si="256">SUM(AI182:AI186)</f>
        <v>27</v>
      </c>
      <c r="AJ181" s="29">
        <f t="shared" ref="AJ181" si="257">SUM(AJ182:AJ186)</f>
        <v>35</v>
      </c>
      <c r="AK181" s="29">
        <f t="shared" ref="AK181" si="258">SUM(AK182:AK186)</f>
        <v>27</v>
      </c>
      <c r="AL181" s="29">
        <f t="shared" ref="AL181" si="259">SUM(AL182:AL186)</f>
        <v>54</v>
      </c>
      <c r="AM181" s="29">
        <f t="shared" ref="AM181" si="260">SUM(AM182:AM186)</f>
        <v>54</v>
      </c>
      <c r="AN181" s="29">
        <f t="shared" ref="AN181" si="261">SUM(AN182:AN186)</f>
        <v>57</v>
      </c>
      <c r="AO181" s="29">
        <f t="shared" ref="AO181" si="262">SUM(AO182:AO186)</f>
        <v>84</v>
      </c>
      <c r="AP181" s="29">
        <f t="shared" ref="AP181" si="263">SUM(AP182:AP186)</f>
        <v>96</v>
      </c>
      <c r="AQ181" s="29">
        <f t="shared" ref="AQ181" si="264">SUM(AQ182:AQ186)</f>
        <v>65</v>
      </c>
      <c r="AR181" s="65">
        <f t="shared" ref="AR181" si="265">SUM(AR182:AR186)</f>
        <v>71</v>
      </c>
    </row>
    <row r="182" spans="1:44" ht="15.95" customHeight="1" x14ac:dyDescent="0.25">
      <c r="A182" s="14" t="s">
        <v>174</v>
      </c>
      <c r="B182" s="24"/>
      <c r="C182" s="24"/>
      <c r="D182" s="24"/>
      <c r="E182" s="24"/>
      <c r="F182" s="24"/>
      <c r="G182" s="24"/>
      <c r="H182" s="24"/>
      <c r="I182" s="24"/>
      <c r="J182" s="24"/>
      <c r="K182" s="24"/>
      <c r="L182" s="24"/>
      <c r="M182" s="24"/>
      <c r="N182" s="24"/>
      <c r="O182" s="24"/>
      <c r="P182" s="24"/>
      <c r="Q182" s="24"/>
      <c r="R182" s="24"/>
      <c r="S182" s="24"/>
      <c r="T182" s="24"/>
      <c r="U182" s="24"/>
      <c r="V182" s="24"/>
      <c r="W182" s="24"/>
      <c r="X182" s="24"/>
      <c r="Y182" s="24"/>
      <c r="Z182" s="24"/>
      <c r="AA182" s="24"/>
      <c r="AB182" s="24"/>
      <c r="AC182" s="24"/>
      <c r="AD182" s="24">
        <v>1</v>
      </c>
      <c r="AE182" s="24"/>
      <c r="AF182" s="24">
        <v>9</v>
      </c>
      <c r="AG182" s="24">
        <v>9</v>
      </c>
      <c r="AH182" s="24"/>
      <c r="AI182" s="24"/>
      <c r="AJ182" s="24"/>
      <c r="AK182" s="24"/>
      <c r="AL182" s="24">
        <v>8</v>
      </c>
      <c r="AM182" s="24">
        <v>4</v>
      </c>
      <c r="AN182" s="24">
        <v>5</v>
      </c>
      <c r="AO182" s="24">
        <v>6</v>
      </c>
      <c r="AP182" s="24">
        <v>6</v>
      </c>
      <c r="AQ182" s="24">
        <v>8</v>
      </c>
      <c r="AR182" s="66">
        <v>15</v>
      </c>
    </row>
    <row r="183" spans="1:44" ht="15.95" customHeight="1" x14ac:dyDescent="0.25">
      <c r="A183" s="14" t="s">
        <v>85</v>
      </c>
      <c r="B183" s="24"/>
      <c r="C183" s="24"/>
      <c r="D183" s="24"/>
      <c r="E183" s="24"/>
      <c r="F183" s="24"/>
      <c r="G183" s="24"/>
      <c r="H183" s="24"/>
      <c r="I183" s="24"/>
      <c r="J183" s="24"/>
      <c r="K183" s="24"/>
      <c r="L183" s="24"/>
      <c r="M183" s="24"/>
      <c r="N183" s="24"/>
      <c r="O183" s="24"/>
      <c r="P183" s="24"/>
      <c r="Q183" s="24"/>
      <c r="R183" s="24"/>
      <c r="S183" s="24"/>
      <c r="T183" s="24"/>
      <c r="U183" s="24"/>
      <c r="V183" s="24"/>
      <c r="W183" s="24">
        <v>13</v>
      </c>
      <c r="X183" s="24">
        <v>5</v>
      </c>
      <c r="Y183" s="24">
        <v>6</v>
      </c>
      <c r="Z183" s="24"/>
      <c r="AA183" s="24">
        <v>5</v>
      </c>
      <c r="AB183" s="24">
        <v>1</v>
      </c>
      <c r="AC183" s="24"/>
      <c r="AD183" s="24"/>
      <c r="AE183" s="24"/>
      <c r="AF183" s="24"/>
      <c r="AG183" s="24"/>
      <c r="AH183" s="24"/>
      <c r="AI183" s="24"/>
      <c r="AJ183" s="24"/>
      <c r="AK183" s="24"/>
      <c r="AL183" s="24"/>
      <c r="AM183" s="24"/>
      <c r="AN183" s="24"/>
      <c r="AO183" s="24"/>
      <c r="AP183" s="24"/>
      <c r="AQ183" s="24"/>
      <c r="AR183" s="66"/>
    </row>
    <row r="184" spans="1:44" ht="15.95" customHeight="1" x14ac:dyDescent="0.25">
      <c r="A184" s="14" t="s">
        <v>86</v>
      </c>
      <c r="B184" s="24"/>
      <c r="C184" s="24"/>
      <c r="D184" s="24"/>
      <c r="E184" s="24"/>
      <c r="F184" s="24"/>
      <c r="G184" s="24"/>
      <c r="H184" s="24"/>
      <c r="I184" s="24"/>
      <c r="J184" s="24"/>
      <c r="K184" s="24"/>
      <c r="L184" s="24"/>
      <c r="M184" s="24"/>
      <c r="N184" s="24">
        <v>18</v>
      </c>
      <c r="O184" s="24">
        <v>19</v>
      </c>
      <c r="P184" s="24">
        <v>18</v>
      </c>
      <c r="Q184" s="24">
        <v>33</v>
      </c>
      <c r="R184" s="24">
        <v>21</v>
      </c>
      <c r="S184" s="24">
        <v>14</v>
      </c>
      <c r="T184" s="24">
        <v>39</v>
      </c>
      <c r="U184" s="24">
        <v>28</v>
      </c>
      <c r="V184" s="24">
        <v>22</v>
      </c>
      <c r="W184" s="24">
        <v>44</v>
      </c>
      <c r="X184" s="24">
        <v>14</v>
      </c>
      <c r="Y184" s="24">
        <v>11</v>
      </c>
      <c r="Z184" s="24">
        <v>9</v>
      </c>
      <c r="AA184" s="24">
        <v>47</v>
      </c>
      <c r="AB184" s="24">
        <v>13</v>
      </c>
      <c r="AC184" s="24">
        <v>14</v>
      </c>
      <c r="AD184" s="24">
        <v>4</v>
      </c>
      <c r="AE184" s="24">
        <v>4</v>
      </c>
      <c r="AF184" s="24">
        <v>8</v>
      </c>
      <c r="AG184" s="24">
        <v>23</v>
      </c>
      <c r="AH184" s="24">
        <v>17</v>
      </c>
      <c r="AI184" s="24">
        <v>27</v>
      </c>
      <c r="AJ184" s="24">
        <v>35</v>
      </c>
      <c r="AK184" s="24">
        <v>27</v>
      </c>
      <c r="AL184" s="24">
        <v>35</v>
      </c>
      <c r="AM184" s="24">
        <v>38</v>
      </c>
      <c r="AN184" s="24">
        <v>21</v>
      </c>
      <c r="AO184" s="24">
        <v>17</v>
      </c>
      <c r="AP184" s="24">
        <v>17</v>
      </c>
      <c r="AQ184" s="24">
        <v>15</v>
      </c>
      <c r="AR184" s="66">
        <v>24</v>
      </c>
    </row>
    <row r="185" spans="1:44" ht="15.95" customHeight="1" x14ac:dyDescent="0.25">
      <c r="A185" s="14" t="s">
        <v>87</v>
      </c>
      <c r="B185" s="24"/>
      <c r="C185" s="24"/>
      <c r="D185" s="24"/>
      <c r="E185" s="24"/>
      <c r="F185" s="24"/>
      <c r="G185" s="24"/>
      <c r="H185" s="24"/>
      <c r="I185" s="24"/>
      <c r="J185" s="24">
        <v>20</v>
      </c>
      <c r="K185" s="24">
        <v>12</v>
      </c>
      <c r="L185" s="24">
        <v>9</v>
      </c>
      <c r="M185" s="24">
        <v>5</v>
      </c>
      <c r="N185" s="24">
        <v>4</v>
      </c>
      <c r="O185" s="24"/>
      <c r="P185" s="24"/>
      <c r="Q185" s="24"/>
      <c r="R185" s="24"/>
      <c r="S185" s="24"/>
      <c r="T185" s="24"/>
      <c r="U185" s="24"/>
      <c r="V185" s="24"/>
      <c r="W185" s="24"/>
      <c r="X185" s="24"/>
      <c r="Y185" s="24"/>
      <c r="Z185" s="24"/>
      <c r="AA185" s="24">
        <v>2</v>
      </c>
      <c r="AB185" s="24">
        <v>1</v>
      </c>
      <c r="AC185" s="24"/>
      <c r="AD185" s="24"/>
      <c r="AE185" s="24"/>
      <c r="AF185" s="24"/>
      <c r="AG185" s="24"/>
      <c r="AH185" s="24"/>
      <c r="AI185" s="24"/>
      <c r="AJ185" s="24"/>
      <c r="AK185" s="24"/>
      <c r="AL185" s="24"/>
      <c r="AM185" s="24"/>
      <c r="AN185" s="24"/>
      <c r="AO185" s="24"/>
      <c r="AP185" s="24"/>
      <c r="AQ185" s="24"/>
      <c r="AR185" s="66"/>
    </row>
    <row r="186" spans="1:44" ht="14.25" customHeight="1" x14ac:dyDescent="0.25">
      <c r="A186" s="14" t="s">
        <v>88</v>
      </c>
      <c r="B186" s="24"/>
      <c r="C186" s="24"/>
      <c r="D186" s="24"/>
      <c r="E186" s="24"/>
      <c r="F186" s="24"/>
      <c r="G186" s="24"/>
      <c r="H186" s="24"/>
      <c r="I186" s="24"/>
      <c r="J186" s="24"/>
      <c r="K186" s="24"/>
      <c r="L186" s="24"/>
      <c r="M186" s="24"/>
      <c r="N186" s="24"/>
      <c r="O186" s="24"/>
      <c r="P186" s="24">
        <v>2</v>
      </c>
      <c r="Q186" s="24">
        <v>3</v>
      </c>
      <c r="R186" s="24">
        <v>4</v>
      </c>
      <c r="S186" s="24">
        <v>5</v>
      </c>
      <c r="T186" s="24">
        <v>2</v>
      </c>
      <c r="U186" s="24">
        <v>4</v>
      </c>
      <c r="V186" s="24">
        <v>9</v>
      </c>
      <c r="W186" s="24">
        <v>8</v>
      </c>
      <c r="X186" s="24">
        <v>2</v>
      </c>
      <c r="Y186" s="24">
        <v>2</v>
      </c>
      <c r="Z186" s="24">
        <v>2</v>
      </c>
      <c r="AA186" s="24">
        <v>15</v>
      </c>
      <c r="AB186" s="24">
        <v>5</v>
      </c>
      <c r="AC186" s="24">
        <v>3</v>
      </c>
      <c r="AD186" s="24"/>
      <c r="AE186" s="24"/>
      <c r="AF186" s="24">
        <v>1</v>
      </c>
      <c r="AG186" s="24">
        <v>4</v>
      </c>
      <c r="AH186" s="24"/>
      <c r="AI186" s="24"/>
      <c r="AJ186" s="24"/>
      <c r="AK186" s="24"/>
      <c r="AL186" s="24">
        <v>11</v>
      </c>
      <c r="AM186" s="24">
        <v>12</v>
      </c>
      <c r="AN186" s="24">
        <v>31</v>
      </c>
      <c r="AO186" s="24">
        <v>61</v>
      </c>
      <c r="AP186" s="24">
        <v>73</v>
      </c>
      <c r="AQ186" s="24">
        <v>42</v>
      </c>
      <c r="AR186" s="66">
        <v>32</v>
      </c>
    </row>
    <row r="187" spans="1:44" s="19" customFormat="1" ht="19.5" customHeight="1" x14ac:dyDescent="0.25">
      <c r="A187" s="92" t="s">
        <v>198</v>
      </c>
      <c r="B187" s="29">
        <f>+B188</f>
        <v>0</v>
      </c>
      <c r="C187" s="29">
        <f t="shared" ref="C187:AR187" si="266">+C188</f>
        <v>0</v>
      </c>
      <c r="D187" s="29">
        <f t="shared" si="266"/>
        <v>0</v>
      </c>
      <c r="E187" s="29">
        <f t="shared" si="266"/>
        <v>0</v>
      </c>
      <c r="F187" s="29">
        <f t="shared" si="266"/>
        <v>0</v>
      </c>
      <c r="G187" s="29">
        <f t="shared" si="266"/>
        <v>0</v>
      </c>
      <c r="H187" s="29">
        <f t="shared" si="266"/>
        <v>0</v>
      </c>
      <c r="I187" s="29">
        <f t="shared" si="266"/>
        <v>0</v>
      </c>
      <c r="J187" s="29">
        <f t="shared" si="266"/>
        <v>0</v>
      </c>
      <c r="K187" s="29">
        <f t="shared" si="266"/>
        <v>0</v>
      </c>
      <c r="L187" s="29">
        <f t="shared" si="266"/>
        <v>0</v>
      </c>
      <c r="M187" s="29">
        <f t="shared" si="266"/>
        <v>0</v>
      </c>
      <c r="N187" s="29">
        <f t="shared" si="266"/>
        <v>0</v>
      </c>
      <c r="O187" s="29">
        <f t="shared" si="266"/>
        <v>0</v>
      </c>
      <c r="P187" s="29">
        <f t="shared" si="266"/>
        <v>0</v>
      </c>
      <c r="Q187" s="29">
        <f t="shared" si="266"/>
        <v>0</v>
      </c>
      <c r="R187" s="29">
        <f t="shared" si="266"/>
        <v>0</v>
      </c>
      <c r="S187" s="29">
        <f t="shared" si="266"/>
        <v>0</v>
      </c>
      <c r="T187" s="29">
        <f t="shared" si="266"/>
        <v>0</v>
      </c>
      <c r="U187" s="29">
        <f t="shared" si="266"/>
        <v>0</v>
      </c>
      <c r="V187" s="29">
        <f t="shared" si="266"/>
        <v>0</v>
      </c>
      <c r="W187" s="29">
        <f t="shared" si="266"/>
        <v>0</v>
      </c>
      <c r="X187" s="29">
        <f t="shared" si="266"/>
        <v>0</v>
      </c>
      <c r="Y187" s="29">
        <f t="shared" si="266"/>
        <v>0</v>
      </c>
      <c r="Z187" s="29">
        <f t="shared" si="266"/>
        <v>5</v>
      </c>
      <c r="AA187" s="29">
        <f t="shared" si="266"/>
        <v>2</v>
      </c>
      <c r="AB187" s="29">
        <f t="shared" si="266"/>
        <v>6</v>
      </c>
      <c r="AC187" s="29">
        <f t="shared" si="266"/>
        <v>14</v>
      </c>
      <c r="AD187" s="29">
        <f t="shared" si="266"/>
        <v>10</v>
      </c>
      <c r="AE187" s="29">
        <f t="shared" si="266"/>
        <v>23</v>
      </c>
      <c r="AF187" s="29">
        <f t="shared" si="266"/>
        <v>23</v>
      </c>
      <c r="AG187" s="29">
        <f t="shared" si="266"/>
        <v>12</v>
      </c>
      <c r="AH187" s="29">
        <f t="shared" si="266"/>
        <v>35</v>
      </c>
      <c r="AI187" s="29">
        <f t="shared" si="266"/>
        <v>33</v>
      </c>
      <c r="AJ187" s="29">
        <f t="shared" si="266"/>
        <v>20</v>
      </c>
      <c r="AK187" s="29">
        <f t="shared" si="266"/>
        <v>13</v>
      </c>
      <c r="AL187" s="29">
        <f t="shared" si="266"/>
        <v>18</v>
      </c>
      <c r="AM187" s="29">
        <f t="shared" si="266"/>
        <v>20</v>
      </c>
      <c r="AN187" s="29">
        <f t="shared" si="266"/>
        <v>25</v>
      </c>
      <c r="AO187" s="29">
        <f t="shared" si="266"/>
        <v>23</v>
      </c>
      <c r="AP187" s="29">
        <f t="shared" si="266"/>
        <v>24</v>
      </c>
      <c r="AQ187" s="29">
        <f t="shared" si="266"/>
        <v>39</v>
      </c>
      <c r="AR187" s="65">
        <f t="shared" si="266"/>
        <v>51</v>
      </c>
    </row>
    <row r="188" spans="1:44" ht="15.95" customHeight="1" x14ac:dyDescent="0.25">
      <c r="A188" s="14" t="s">
        <v>84</v>
      </c>
      <c r="B188" s="24"/>
      <c r="C188" s="24"/>
      <c r="D188" s="24"/>
      <c r="E188" s="24"/>
      <c r="F188" s="24"/>
      <c r="G188" s="24"/>
      <c r="H188" s="24"/>
      <c r="I188" s="24"/>
      <c r="J188" s="24"/>
      <c r="K188" s="24"/>
      <c r="L188" s="24"/>
      <c r="M188" s="24"/>
      <c r="N188" s="24"/>
      <c r="O188" s="24"/>
      <c r="P188" s="24"/>
      <c r="Q188" s="24"/>
      <c r="R188" s="24"/>
      <c r="S188" s="24"/>
      <c r="T188" s="24"/>
      <c r="U188" s="24"/>
      <c r="V188" s="24"/>
      <c r="W188" s="24"/>
      <c r="X188" s="24"/>
      <c r="Y188" s="24"/>
      <c r="Z188" s="24">
        <v>5</v>
      </c>
      <c r="AA188" s="24">
        <v>2</v>
      </c>
      <c r="AB188" s="24">
        <v>6</v>
      </c>
      <c r="AC188" s="24">
        <v>14</v>
      </c>
      <c r="AD188" s="24">
        <v>10</v>
      </c>
      <c r="AE188" s="24">
        <v>23</v>
      </c>
      <c r="AF188" s="24">
        <v>23</v>
      </c>
      <c r="AG188" s="24">
        <v>12</v>
      </c>
      <c r="AH188" s="24">
        <v>35</v>
      </c>
      <c r="AI188" s="24">
        <v>33</v>
      </c>
      <c r="AJ188" s="24">
        <v>20</v>
      </c>
      <c r="AK188" s="24">
        <v>13</v>
      </c>
      <c r="AL188" s="24">
        <v>18</v>
      </c>
      <c r="AM188" s="24">
        <v>20</v>
      </c>
      <c r="AN188" s="24">
        <v>25</v>
      </c>
      <c r="AO188" s="24">
        <v>23</v>
      </c>
      <c r="AP188" s="24">
        <v>24</v>
      </c>
      <c r="AQ188" s="24">
        <v>39</v>
      </c>
      <c r="AR188" s="66">
        <v>51</v>
      </c>
    </row>
    <row r="189" spans="1:44" s="19" customFormat="1" ht="21.75" customHeight="1" x14ac:dyDescent="0.25">
      <c r="A189" s="45" t="s">
        <v>160</v>
      </c>
      <c r="B189" s="29">
        <f>SUM(B190:B193)</f>
        <v>0</v>
      </c>
      <c r="C189" s="29">
        <f t="shared" ref="C189:AR189" si="267">SUM(C190:C193)</f>
        <v>0</v>
      </c>
      <c r="D189" s="29">
        <f t="shared" si="267"/>
        <v>0</v>
      </c>
      <c r="E189" s="29">
        <f t="shared" si="267"/>
        <v>0</v>
      </c>
      <c r="F189" s="29">
        <f t="shared" si="267"/>
        <v>0</v>
      </c>
      <c r="G189" s="29">
        <f t="shared" si="267"/>
        <v>0</v>
      </c>
      <c r="H189" s="29">
        <f t="shared" si="267"/>
        <v>0</v>
      </c>
      <c r="I189" s="29">
        <f t="shared" si="267"/>
        <v>0</v>
      </c>
      <c r="J189" s="29">
        <f t="shared" si="267"/>
        <v>0</v>
      </c>
      <c r="K189" s="29">
        <f t="shared" si="267"/>
        <v>0</v>
      </c>
      <c r="L189" s="29">
        <f t="shared" si="267"/>
        <v>0</v>
      </c>
      <c r="M189" s="29">
        <f t="shared" si="267"/>
        <v>0</v>
      </c>
      <c r="N189" s="29">
        <f t="shared" si="267"/>
        <v>1</v>
      </c>
      <c r="O189" s="29">
        <f t="shared" si="267"/>
        <v>14</v>
      </c>
      <c r="P189" s="29">
        <f t="shared" si="267"/>
        <v>11</v>
      </c>
      <c r="Q189" s="29">
        <f t="shared" si="267"/>
        <v>33</v>
      </c>
      <c r="R189" s="29">
        <f t="shared" si="267"/>
        <v>27</v>
      </c>
      <c r="S189" s="29">
        <f t="shared" si="267"/>
        <v>33</v>
      </c>
      <c r="T189" s="29">
        <f t="shared" si="267"/>
        <v>15</v>
      </c>
      <c r="U189" s="29">
        <f t="shared" si="267"/>
        <v>12</v>
      </c>
      <c r="V189" s="29">
        <f t="shared" si="267"/>
        <v>22</v>
      </c>
      <c r="W189" s="29">
        <f t="shared" si="267"/>
        <v>35</v>
      </c>
      <c r="X189" s="29">
        <f t="shared" si="267"/>
        <v>20</v>
      </c>
      <c r="Y189" s="29">
        <f t="shared" si="267"/>
        <v>17</v>
      </c>
      <c r="Z189" s="29">
        <f t="shared" si="267"/>
        <v>9</v>
      </c>
      <c r="AA189" s="29">
        <f t="shared" si="267"/>
        <v>5</v>
      </c>
      <c r="AB189" s="29">
        <f t="shared" si="267"/>
        <v>6</v>
      </c>
      <c r="AC189" s="29">
        <f t="shared" si="267"/>
        <v>5</v>
      </c>
      <c r="AD189" s="29">
        <f t="shared" si="267"/>
        <v>6</v>
      </c>
      <c r="AE189" s="29">
        <f t="shared" si="267"/>
        <v>5</v>
      </c>
      <c r="AF189" s="29">
        <f t="shared" si="267"/>
        <v>6</v>
      </c>
      <c r="AG189" s="29">
        <f t="shared" si="267"/>
        <v>4</v>
      </c>
      <c r="AH189" s="29">
        <f t="shared" si="267"/>
        <v>0</v>
      </c>
      <c r="AI189" s="29">
        <f t="shared" si="267"/>
        <v>2</v>
      </c>
      <c r="AJ189" s="29">
        <f t="shared" si="267"/>
        <v>3</v>
      </c>
      <c r="AK189" s="29">
        <f t="shared" si="267"/>
        <v>1</v>
      </c>
      <c r="AL189" s="29">
        <f t="shared" si="267"/>
        <v>0</v>
      </c>
      <c r="AM189" s="29">
        <f t="shared" si="267"/>
        <v>0</v>
      </c>
      <c r="AN189" s="29">
        <f t="shared" si="267"/>
        <v>0</v>
      </c>
      <c r="AO189" s="29">
        <f t="shared" si="267"/>
        <v>0</v>
      </c>
      <c r="AP189" s="29">
        <f t="shared" si="267"/>
        <v>2</v>
      </c>
      <c r="AQ189" s="29">
        <f t="shared" si="267"/>
        <v>4</v>
      </c>
      <c r="AR189" s="65">
        <f t="shared" si="267"/>
        <v>0</v>
      </c>
    </row>
    <row r="190" spans="1:44" ht="15.95" customHeight="1" x14ac:dyDescent="0.25">
      <c r="A190" s="48" t="s">
        <v>84</v>
      </c>
      <c r="B190" s="24"/>
      <c r="C190" s="24"/>
      <c r="D190" s="24"/>
      <c r="E190" s="24"/>
      <c r="F190" s="24"/>
      <c r="G190" s="24"/>
      <c r="H190" s="24"/>
      <c r="I190" s="24"/>
      <c r="J190" s="24"/>
      <c r="K190" s="24"/>
      <c r="L190" s="24"/>
      <c r="M190" s="24"/>
      <c r="N190" s="24"/>
      <c r="O190" s="24"/>
      <c r="P190" s="24"/>
      <c r="Q190" s="24"/>
      <c r="R190" s="24"/>
      <c r="S190" s="24"/>
      <c r="T190" s="24"/>
      <c r="U190" s="24"/>
      <c r="V190" s="24"/>
      <c r="W190" s="24"/>
      <c r="X190" s="24"/>
      <c r="Y190" s="24"/>
      <c r="Z190" s="24"/>
      <c r="AA190" s="24"/>
      <c r="AB190" s="24"/>
      <c r="AC190" s="24"/>
      <c r="AD190" s="24"/>
      <c r="AE190" s="24"/>
      <c r="AF190" s="24"/>
      <c r="AG190" s="24"/>
      <c r="AH190" s="24"/>
      <c r="AI190" s="24"/>
      <c r="AJ190" s="24"/>
      <c r="AK190" s="24"/>
      <c r="AL190" s="24"/>
      <c r="AM190" s="24"/>
      <c r="AN190" s="24"/>
      <c r="AO190" s="24"/>
      <c r="AP190" s="24"/>
      <c r="AQ190" s="24"/>
      <c r="AR190" s="66"/>
    </row>
    <row r="191" spans="1:44" ht="15.95" customHeight="1" x14ac:dyDescent="0.25">
      <c r="A191" s="14" t="s">
        <v>85</v>
      </c>
      <c r="B191" s="24"/>
      <c r="C191" s="24"/>
      <c r="D191" s="24"/>
      <c r="E191" s="24"/>
      <c r="F191" s="24"/>
      <c r="G191" s="24"/>
      <c r="H191" s="24"/>
      <c r="I191" s="24"/>
      <c r="J191" s="24"/>
      <c r="K191" s="24"/>
      <c r="L191" s="24"/>
      <c r="M191" s="24"/>
      <c r="N191" s="24"/>
      <c r="O191" s="24"/>
      <c r="P191" s="24"/>
      <c r="Q191" s="24"/>
      <c r="R191" s="24"/>
      <c r="S191" s="24"/>
      <c r="T191" s="24"/>
      <c r="U191" s="24"/>
      <c r="V191" s="24"/>
      <c r="W191" s="24">
        <v>2</v>
      </c>
      <c r="X191" s="24"/>
      <c r="Y191" s="24"/>
      <c r="Z191" s="24"/>
      <c r="AA191" s="24">
        <v>1</v>
      </c>
      <c r="AB191" s="24">
        <v>1</v>
      </c>
      <c r="AC191" s="24"/>
      <c r="AD191" s="24"/>
      <c r="AE191" s="24">
        <v>2</v>
      </c>
      <c r="AF191" s="24">
        <v>2</v>
      </c>
      <c r="AG191" s="24"/>
      <c r="AH191" s="24"/>
      <c r="AI191" s="24"/>
      <c r="AJ191" s="24"/>
      <c r="AK191" s="24"/>
      <c r="AL191" s="24"/>
      <c r="AM191" s="24"/>
      <c r="AN191" s="24"/>
      <c r="AO191" s="24"/>
      <c r="AP191" s="24"/>
      <c r="AQ191" s="24"/>
      <c r="AR191" s="66"/>
    </row>
    <row r="192" spans="1:44" ht="15.95" customHeight="1" x14ac:dyDescent="0.25">
      <c r="A192" s="14" t="s">
        <v>86</v>
      </c>
      <c r="B192" s="24"/>
      <c r="C192" s="24"/>
      <c r="D192" s="24"/>
      <c r="E192" s="24"/>
      <c r="F192" s="24"/>
      <c r="G192" s="24"/>
      <c r="H192" s="24"/>
      <c r="I192" s="24"/>
      <c r="J192" s="24"/>
      <c r="K192" s="24"/>
      <c r="L192" s="24"/>
      <c r="M192" s="24"/>
      <c r="N192" s="24">
        <v>1</v>
      </c>
      <c r="O192" s="24">
        <v>14</v>
      </c>
      <c r="P192" s="24">
        <v>7</v>
      </c>
      <c r="Q192" s="24">
        <v>31</v>
      </c>
      <c r="R192" s="24">
        <v>25</v>
      </c>
      <c r="S192" s="24">
        <v>31</v>
      </c>
      <c r="T192" s="24">
        <v>7</v>
      </c>
      <c r="U192" s="24">
        <v>8</v>
      </c>
      <c r="V192" s="24">
        <v>14</v>
      </c>
      <c r="W192" s="24">
        <v>24</v>
      </c>
      <c r="X192" s="24">
        <v>15</v>
      </c>
      <c r="Y192" s="24">
        <v>10</v>
      </c>
      <c r="Z192" s="24">
        <v>6</v>
      </c>
      <c r="AA192" s="24">
        <v>3</v>
      </c>
      <c r="AB192" s="24">
        <v>3</v>
      </c>
      <c r="AC192" s="24">
        <v>3</v>
      </c>
      <c r="AD192" s="24">
        <v>3</v>
      </c>
      <c r="AE192" s="24">
        <v>3</v>
      </c>
      <c r="AF192" s="24">
        <v>3</v>
      </c>
      <c r="AG192" s="24">
        <v>3</v>
      </c>
      <c r="AH192" s="24"/>
      <c r="AI192" s="24">
        <v>2</v>
      </c>
      <c r="AJ192" s="24">
        <v>1</v>
      </c>
      <c r="AK192" s="24"/>
      <c r="AL192" s="24"/>
      <c r="AM192" s="24"/>
      <c r="AN192" s="24"/>
      <c r="AO192" s="24"/>
      <c r="AP192" s="24"/>
      <c r="AQ192" s="24"/>
      <c r="AR192" s="66"/>
    </row>
    <row r="193" spans="1:44" ht="15.95" customHeight="1" x14ac:dyDescent="0.25">
      <c r="A193" s="14" t="s">
        <v>88</v>
      </c>
      <c r="B193" s="24"/>
      <c r="C193" s="24"/>
      <c r="D193" s="24"/>
      <c r="E193" s="24"/>
      <c r="F193" s="24"/>
      <c r="G193" s="24"/>
      <c r="H193" s="24"/>
      <c r="I193" s="24"/>
      <c r="J193" s="24"/>
      <c r="K193" s="24"/>
      <c r="L193" s="24"/>
      <c r="M193" s="24"/>
      <c r="N193" s="24"/>
      <c r="O193" s="24"/>
      <c r="P193" s="24">
        <v>4</v>
      </c>
      <c r="Q193" s="24">
        <v>2</v>
      </c>
      <c r="R193" s="24">
        <v>2</v>
      </c>
      <c r="S193" s="24">
        <v>2</v>
      </c>
      <c r="T193" s="24">
        <v>8</v>
      </c>
      <c r="U193" s="24">
        <v>4</v>
      </c>
      <c r="V193" s="24">
        <v>8</v>
      </c>
      <c r="W193" s="24">
        <v>9</v>
      </c>
      <c r="X193" s="24">
        <v>5</v>
      </c>
      <c r="Y193" s="24">
        <v>7</v>
      </c>
      <c r="Z193" s="24">
        <v>3</v>
      </c>
      <c r="AA193" s="24">
        <v>1</v>
      </c>
      <c r="AB193" s="24">
        <v>2</v>
      </c>
      <c r="AC193" s="24">
        <v>2</v>
      </c>
      <c r="AD193" s="24">
        <v>3</v>
      </c>
      <c r="AE193" s="24"/>
      <c r="AF193" s="24">
        <v>1</v>
      </c>
      <c r="AG193" s="24">
        <v>1</v>
      </c>
      <c r="AH193" s="24"/>
      <c r="AI193" s="24"/>
      <c r="AJ193" s="24">
        <v>2</v>
      </c>
      <c r="AK193" s="24">
        <v>1</v>
      </c>
      <c r="AL193" s="24"/>
      <c r="AM193" s="24"/>
      <c r="AN193" s="24"/>
      <c r="AO193" s="24"/>
      <c r="AP193" s="24">
        <v>2</v>
      </c>
      <c r="AQ193" s="24">
        <v>4</v>
      </c>
      <c r="AR193" s="66"/>
    </row>
    <row r="194" spans="1:44" ht="15.95" customHeight="1" x14ac:dyDescent="0.25">
      <c r="A194" s="40" t="s">
        <v>89</v>
      </c>
      <c r="B194" s="29">
        <f t="shared" ref="B194:AR194" si="268">SUM(B195:B197)</f>
        <v>0</v>
      </c>
      <c r="C194" s="29">
        <f t="shared" si="268"/>
        <v>0</v>
      </c>
      <c r="D194" s="29">
        <f t="shared" si="268"/>
        <v>0</v>
      </c>
      <c r="E194" s="29">
        <f t="shared" si="268"/>
        <v>0</v>
      </c>
      <c r="F194" s="29">
        <f t="shared" si="268"/>
        <v>0</v>
      </c>
      <c r="G194" s="29">
        <f t="shared" si="268"/>
        <v>0</v>
      </c>
      <c r="H194" s="29">
        <f t="shared" si="268"/>
        <v>0</v>
      </c>
      <c r="I194" s="29">
        <f t="shared" si="268"/>
        <v>0</v>
      </c>
      <c r="J194" s="29">
        <f t="shared" si="268"/>
        <v>0</v>
      </c>
      <c r="K194" s="29">
        <f t="shared" si="268"/>
        <v>0</v>
      </c>
      <c r="L194" s="29">
        <f t="shared" si="268"/>
        <v>0</v>
      </c>
      <c r="M194" s="29">
        <f t="shared" si="268"/>
        <v>0</v>
      </c>
      <c r="N194" s="29">
        <f t="shared" si="268"/>
        <v>0</v>
      </c>
      <c r="O194" s="29">
        <f t="shared" si="268"/>
        <v>0</v>
      </c>
      <c r="P194" s="29">
        <f t="shared" si="268"/>
        <v>0</v>
      </c>
      <c r="Q194" s="29">
        <f t="shared" si="268"/>
        <v>0</v>
      </c>
      <c r="R194" s="29">
        <f t="shared" si="268"/>
        <v>0</v>
      </c>
      <c r="S194" s="29">
        <f t="shared" si="268"/>
        <v>0</v>
      </c>
      <c r="T194" s="29">
        <f t="shared" si="268"/>
        <v>0</v>
      </c>
      <c r="U194" s="29">
        <f t="shared" si="268"/>
        <v>0</v>
      </c>
      <c r="V194" s="29">
        <f t="shared" si="268"/>
        <v>2</v>
      </c>
      <c r="W194" s="29">
        <f t="shared" si="268"/>
        <v>0</v>
      </c>
      <c r="X194" s="29">
        <f t="shared" si="268"/>
        <v>0</v>
      </c>
      <c r="Y194" s="29">
        <f t="shared" si="268"/>
        <v>0</v>
      </c>
      <c r="Z194" s="29">
        <f t="shared" si="268"/>
        <v>0</v>
      </c>
      <c r="AA194" s="29">
        <f t="shared" si="268"/>
        <v>0</v>
      </c>
      <c r="AB194" s="29">
        <f t="shared" si="268"/>
        <v>0</v>
      </c>
      <c r="AC194" s="29">
        <f t="shared" si="268"/>
        <v>0</v>
      </c>
      <c r="AD194" s="29">
        <f t="shared" si="268"/>
        <v>0</v>
      </c>
      <c r="AE194" s="29">
        <f t="shared" si="268"/>
        <v>1</v>
      </c>
      <c r="AF194" s="29">
        <f t="shared" si="268"/>
        <v>1</v>
      </c>
      <c r="AG194" s="29">
        <f t="shared" si="268"/>
        <v>0</v>
      </c>
      <c r="AH194" s="29">
        <f t="shared" si="268"/>
        <v>0</v>
      </c>
      <c r="AI194" s="29">
        <f t="shared" si="268"/>
        <v>0</v>
      </c>
      <c r="AJ194" s="29">
        <f t="shared" si="268"/>
        <v>0</v>
      </c>
      <c r="AK194" s="29">
        <f t="shared" si="268"/>
        <v>0</v>
      </c>
      <c r="AL194" s="29">
        <f t="shared" si="268"/>
        <v>0</v>
      </c>
      <c r="AM194" s="29">
        <f t="shared" si="268"/>
        <v>0</v>
      </c>
      <c r="AN194" s="29">
        <f t="shared" si="268"/>
        <v>0</v>
      </c>
      <c r="AO194" s="29">
        <f t="shared" si="268"/>
        <v>0</v>
      </c>
      <c r="AP194" s="29">
        <f t="shared" si="268"/>
        <v>1</v>
      </c>
      <c r="AQ194" s="29">
        <f t="shared" si="268"/>
        <v>4</v>
      </c>
      <c r="AR194" s="65">
        <f t="shared" si="268"/>
        <v>6</v>
      </c>
    </row>
    <row r="195" spans="1:44" ht="15.95" customHeight="1" x14ac:dyDescent="0.25">
      <c r="A195" s="39" t="s">
        <v>154</v>
      </c>
      <c r="B195" s="24"/>
      <c r="C195" s="24"/>
      <c r="D195" s="24"/>
      <c r="E195" s="24"/>
      <c r="F195" s="24"/>
      <c r="G195" s="24"/>
      <c r="H195" s="24"/>
      <c r="I195" s="24"/>
      <c r="J195" s="24"/>
      <c r="K195" s="24"/>
      <c r="L195" s="24"/>
      <c r="M195" s="24"/>
      <c r="N195" s="24"/>
      <c r="O195" s="24"/>
      <c r="P195" s="24"/>
      <c r="Q195" s="24"/>
      <c r="R195" s="24"/>
      <c r="S195" s="24"/>
      <c r="T195" s="24"/>
      <c r="U195" s="24"/>
      <c r="V195" s="24">
        <v>2</v>
      </c>
      <c r="W195" s="24"/>
      <c r="X195" s="24"/>
      <c r="Y195" s="24"/>
      <c r="Z195" s="24"/>
      <c r="AA195" s="24"/>
      <c r="AB195" s="24"/>
      <c r="AC195" s="24"/>
      <c r="AD195" s="24"/>
      <c r="AE195" s="24">
        <v>1</v>
      </c>
      <c r="AF195" s="24">
        <v>1</v>
      </c>
      <c r="AG195" s="24"/>
      <c r="AH195" s="24"/>
      <c r="AI195" s="24"/>
      <c r="AJ195" s="24"/>
      <c r="AK195" s="24"/>
      <c r="AL195" s="24"/>
      <c r="AM195" s="24"/>
      <c r="AN195" s="24"/>
      <c r="AO195" s="24"/>
      <c r="AP195" s="24">
        <v>1</v>
      </c>
      <c r="AQ195" s="24"/>
      <c r="AR195" s="66"/>
    </row>
    <row r="196" spans="1:44" ht="15.95" customHeight="1" x14ac:dyDescent="0.25">
      <c r="A196" s="39" t="s">
        <v>90</v>
      </c>
      <c r="B196" s="24"/>
      <c r="C196" s="24"/>
      <c r="D196" s="24"/>
      <c r="E196" s="24"/>
      <c r="F196" s="24"/>
      <c r="G196" s="24"/>
      <c r="H196" s="24"/>
      <c r="I196" s="24"/>
      <c r="J196" s="24"/>
      <c r="K196" s="24"/>
      <c r="L196" s="24"/>
      <c r="M196" s="24"/>
      <c r="N196" s="24"/>
      <c r="O196" s="24"/>
      <c r="P196" s="24"/>
      <c r="Q196" s="24"/>
      <c r="R196" s="24"/>
      <c r="S196" s="24"/>
      <c r="T196" s="24"/>
      <c r="U196" s="24"/>
      <c r="V196" s="24"/>
      <c r="W196" s="24"/>
      <c r="X196" s="24"/>
      <c r="Y196" s="24"/>
      <c r="Z196" s="24"/>
      <c r="AA196" s="24"/>
      <c r="AB196" s="24"/>
      <c r="AC196" s="24"/>
      <c r="AD196" s="24"/>
      <c r="AE196" s="24"/>
      <c r="AF196" s="24"/>
      <c r="AG196" s="24"/>
      <c r="AH196" s="24"/>
      <c r="AI196" s="24"/>
      <c r="AJ196" s="24"/>
      <c r="AK196" s="24"/>
      <c r="AL196" s="24"/>
      <c r="AM196" s="24"/>
      <c r="AN196" s="24"/>
      <c r="AO196" s="24"/>
      <c r="AP196" s="24"/>
      <c r="AQ196" s="24">
        <v>4</v>
      </c>
      <c r="AR196" s="66">
        <v>6</v>
      </c>
    </row>
    <row r="197" spans="1:44" ht="15.95" customHeight="1" x14ac:dyDescent="0.25">
      <c r="A197" s="39" t="s">
        <v>137</v>
      </c>
      <c r="B197" s="24"/>
      <c r="C197" s="24"/>
      <c r="D197" s="24"/>
      <c r="E197" s="24"/>
      <c r="F197" s="24"/>
      <c r="G197" s="24"/>
      <c r="H197" s="24"/>
      <c r="I197" s="24"/>
      <c r="J197" s="24"/>
      <c r="K197" s="24"/>
      <c r="L197" s="24"/>
      <c r="M197" s="24"/>
      <c r="N197" s="24"/>
      <c r="O197" s="24"/>
      <c r="P197" s="24"/>
      <c r="Q197" s="24"/>
      <c r="R197" s="24"/>
      <c r="S197" s="24"/>
      <c r="T197" s="24"/>
      <c r="U197" s="24"/>
      <c r="V197" s="24"/>
      <c r="W197" s="24"/>
      <c r="X197" s="24"/>
      <c r="Y197" s="24"/>
      <c r="Z197" s="24"/>
      <c r="AA197" s="24"/>
      <c r="AB197" s="24"/>
      <c r="AC197" s="24"/>
      <c r="AD197" s="24"/>
      <c r="AE197" s="24"/>
      <c r="AF197" s="24"/>
      <c r="AG197" s="24"/>
      <c r="AH197" s="24"/>
      <c r="AI197" s="24"/>
      <c r="AJ197" s="24"/>
      <c r="AK197" s="24"/>
      <c r="AL197" s="24"/>
      <c r="AM197" s="24"/>
      <c r="AN197" s="24"/>
      <c r="AO197" s="24"/>
      <c r="AP197" s="24"/>
      <c r="AQ197" s="24"/>
      <c r="AR197" s="66"/>
    </row>
    <row r="198" spans="1:44" s="19" customFormat="1" ht="15.95" customHeight="1" x14ac:dyDescent="0.25">
      <c r="A198" s="16" t="s">
        <v>22</v>
      </c>
      <c r="B198" s="29">
        <f>SUM(B199:B203)</f>
        <v>0</v>
      </c>
      <c r="C198" s="29">
        <f t="shared" ref="C198:AR198" si="269">SUM(C199:C203)</f>
        <v>123</v>
      </c>
      <c r="D198" s="29">
        <f t="shared" si="269"/>
        <v>121</v>
      </c>
      <c r="E198" s="29">
        <f t="shared" si="269"/>
        <v>123</v>
      </c>
      <c r="F198" s="29">
        <f t="shared" si="269"/>
        <v>139</v>
      </c>
      <c r="G198" s="29">
        <f t="shared" si="269"/>
        <v>152</v>
      </c>
      <c r="H198" s="29">
        <f t="shared" si="269"/>
        <v>139</v>
      </c>
      <c r="I198" s="29">
        <f t="shared" si="269"/>
        <v>152</v>
      </c>
      <c r="J198" s="29">
        <f t="shared" si="269"/>
        <v>111</v>
      </c>
      <c r="K198" s="29">
        <f t="shared" si="269"/>
        <v>122</v>
      </c>
      <c r="L198" s="29">
        <f t="shared" si="269"/>
        <v>137</v>
      </c>
      <c r="M198" s="29">
        <f t="shared" si="269"/>
        <v>151</v>
      </c>
      <c r="N198" s="29">
        <f t="shared" si="269"/>
        <v>146</v>
      </c>
      <c r="O198" s="29">
        <f t="shared" si="269"/>
        <v>135</v>
      </c>
      <c r="P198" s="29">
        <f t="shared" si="269"/>
        <v>152</v>
      </c>
      <c r="Q198" s="29">
        <f t="shared" si="269"/>
        <v>177</v>
      </c>
      <c r="R198" s="29">
        <f t="shared" si="269"/>
        <v>245</v>
      </c>
      <c r="S198" s="29">
        <f t="shared" si="269"/>
        <v>303</v>
      </c>
      <c r="T198" s="29">
        <f t="shared" si="269"/>
        <v>327</v>
      </c>
      <c r="U198" s="29">
        <f t="shared" si="269"/>
        <v>306</v>
      </c>
      <c r="V198" s="29">
        <f t="shared" si="269"/>
        <v>335</v>
      </c>
      <c r="W198" s="29">
        <f t="shared" si="269"/>
        <v>297</v>
      </c>
      <c r="X198" s="29">
        <f t="shared" si="269"/>
        <v>317</v>
      </c>
      <c r="Y198" s="29">
        <f t="shared" si="269"/>
        <v>293</v>
      </c>
      <c r="Z198" s="29">
        <f t="shared" si="269"/>
        <v>303</v>
      </c>
      <c r="AA198" s="29">
        <f t="shared" si="269"/>
        <v>282</v>
      </c>
      <c r="AB198" s="29">
        <f t="shared" si="269"/>
        <v>311</v>
      </c>
      <c r="AC198" s="29">
        <f t="shared" si="269"/>
        <v>346</v>
      </c>
      <c r="AD198" s="29">
        <f t="shared" si="269"/>
        <v>331</v>
      </c>
      <c r="AE198" s="29">
        <f t="shared" si="269"/>
        <v>336</v>
      </c>
      <c r="AF198" s="29">
        <f t="shared" si="269"/>
        <v>469</v>
      </c>
      <c r="AG198" s="29">
        <f t="shared" si="269"/>
        <v>602</v>
      </c>
      <c r="AH198" s="29">
        <f t="shared" si="269"/>
        <v>761</v>
      </c>
      <c r="AI198" s="29">
        <f t="shared" si="269"/>
        <v>975</v>
      </c>
      <c r="AJ198" s="29">
        <f t="shared" si="269"/>
        <v>1060</v>
      </c>
      <c r="AK198" s="29">
        <f t="shared" si="269"/>
        <v>1172</v>
      </c>
      <c r="AL198" s="29">
        <f t="shared" si="269"/>
        <v>1323</v>
      </c>
      <c r="AM198" s="29">
        <f t="shared" si="269"/>
        <v>1397</v>
      </c>
      <c r="AN198" s="29">
        <f t="shared" si="269"/>
        <v>1434</v>
      </c>
      <c r="AO198" s="29">
        <f t="shared" si="269"/>
        <v>1409</v>
      </c>
      <c r="AP198" s="29">
        <f t="shared" si="269"/>
        <v>1517</v>
      </c>
      <c r="AQ198" s="29">
        <f t="shared" si="269"/>
        <v>1501</v>
      </c>
      <c r="AR198" s="65">
        <f t="shared" si="269"/>
        <v>1410</v>
      </c>
    </row>
    <row r="199" spans="1:44" s="19" customFormat="1" ht="15.95" customHeight="1" x14ac:dyDescent="0.25">
      <c r="A199" s="14" t="s">
        <v>91</v>
      </c>
      <c r="B199" s="29"/>
      <c r="C199" s="29"/>
      <c r="D199" s="29"/>
      <c r="E199" s="29"/>
      <c r="F199" s="29"/>
      <c r="G199" s="29"/>
      <c r="H199" s="29"/>
      <c r="I199" s="29"/>
      <c r="J199" s="29"/>
      <c r="K199" s="29"/>
      <c r="L199" s="29"/>
      <c r="M199" s="29"/>
      <c r="N199" s="29"/>
      <c r="O199" s="29"/>
      <c r="P199" s="29"/>
      <c r="Q199" s="29"/>
      <c r="R199" s="29"/>
      <c r="S199" s="29"/>
      <c r="T199" s="29"/>
      <c r="U199" s="29"/>
      <c r="V199" s="29"/>
      <c r="W199" s="29"/>
      <c r="X199" s="29"/>
      <c r="Y199" s="29"/>
      <c r="Z199" s="29"/>
      <c r="AA199" s="29"/>
      <c r="AB199" s="29"/>
      <c r="AC199" s="29"/>
      <c r="AD199" s="29"/>
      <c r="AE199" s="29"/>
      <c r="AF199" s="24">
        <v>83</v>
      </c>
      <c r="AG199" s="24">
        <v>153</v>
      </c>
      <c r="AH199" s="24">
        <v>225</v>
      </c>
      <c r="AI199" s="24">
        <v>271</v>
      </c>
      <c r="AJ199" s="24">
        <v>277</v>
      </c>
      <c r="AK199" s="24">
        <v>322</v>
      </c>
      <c r="AL199" s="24">
        <v>345</v>
      </c>
      <c r="AM199" s="24">
        <v>337</v>
      </c>
      <c r="AN199" s="24">
        <v>348</v>
      </c>
      <c r="AO199" s="24">
        <v>359</v>
      </c>
      <c r="AP199" s="24">
        <v>444</v>
      </c>
      <c r="AQ199" s="24">
        <v>466</v>
      </c>
      <c r="AR199" s="66">
        <v>408</v>
      </c>
    </row>
    <row r="200" spans="1:44" s="19" customFormat="1" ht="15.95" customHeight="1" x14ac:dyDescent="0.25">
      <c r="A200" s="14" t="s">
        <v>92</v>
      </c>
      <c r="B200" s="29"/>
      <c r="C200" s="29"/>
      <c r="D200" s="29"/>
      <c r="E200" s="29"/>
      <c r="F200" s="29"/>
      <c r="G200" s="29"/>
      <c r="H200" s="29"/>
      <c r="I200" s="29"/>
      <c r="J200" s="29"/>
      <c r="K200" s="29"/>
      <c r="L200" s="29"/>
      <c r="M200" s="29"/>
      <c r="N200" s="29"/>
      <c r="O200" s="29"/>
      <c r="P200" s="29"/>
      <c r="Q200" s="29"/>
      <c r="R200" s="29"/>
      <c r="S200" s="29"/>
      <c r="T200" s="29"/>
      <c r="U200" s="29"/>
      <c r="V200" s="29"/>
      <c r="W200" s="29"/>
      <c r="X200" s="29"/>
      <c r="Y200" s="29"/>
      <c r="Z200" s="29"/>
      <c r="AA200" s="29"/>
      <c r="AB200" s="29"/>
      <c r="AC200" s="29"/>
      <c r="AD200" s="29"/>
      <c r="AE200" s="29"/>
      <c r="AF200" s="24">
        <v>12</v>
      </c>
      <c r="AG200" s="24">
        <v>26</v>
      </c>
      <c r="AH200" s="24">
        <v>46</v>
      </c>
      <c r="AI200" s="24">
        <v>56</v>
      </c>
      <c r="AJ200" s="24">
        <v>91</v>
      </c>
      <c r="AK200" s="24">
        <v>123</v>
      </c>
      <c r="AL200" s="24">
        <v>174</v>
      </c>
      <c r="AM200" s="24">
        <v>187</v>
      </c>
      <c r="AN200" s="24">
        <v>162</v>
      </c>
      <c r="AO200" s="24">
        <v>153</v>
      </c>
      <c r="AP200" s="24">
        <v>168</v>
      </c>
      <c r="AQ200" s="24">
        <v>145</v>
      </c>
      <c r="AR200" s="66">
        <v>123</v>
      </c>
    </row>
    <row r="201" spans="1:44" s="19" customFormat="1" ht="15.95" customHeight="1" x14ac:dyDescent="0.25">
      <c r="A201" s="14" t="s">
        <v>93</v>
      </c>
      <c r="B201" s="29"/>
      <c r="C201" s="29"/>
      <c r="D201" s="29"/>
      <c r="E201" s="29"/>
      <c r="F201" s="29"/>
      <c r="G201" s="29"/>
      <c r="H201" s="29"/>
      <c r="I201" s="29"/>
      <c r="J201" s="29"/>
      <c r="K201" s="29"/>
      <c r="L201" s="29"/>
      <c r="M201" s="29"/>
      <c r="N201" s="29"/>
      <c r="O201" s="29"/>
      <c r="P201" s="29"/>
      <c r="Q201" s="29"/>
      <c r="R201" s="29"/>
      <c r="S201" s="29"/>
      <c r="T201" s="29"/>
      <c r="U201" s="29"/>
      <c r="V201" s="29"/>
      <c r="W201" s="29"/>
      <c r="X201" s="29"/>
      <c r="Y201" s="29"/>
      <c r="Z201" s="29"/>
      <c r="AA201" s="29"/>
      <c r="AB201" s="29"/>
      <c r="AC201" s="29"/>
      <c r="AD201" s="29"/>
      <c r="AE201" s="29"/>
      <c r="AF201" s="24"/>
      <c r="AG201" s="24"/>
      <c r="AH201" s="24"/>
      <c r="AI201" s="24">
        <v>63</v>
      </c>
      <c r="AJ201" s="24">
        <v>32</v>
      </c>
      <c r="AK201" s="24">
        <v>27</v>
      </c>
      <c r="AL201" s="24">
        <v>54</v>
      </c>
      <c r="AM201" s="24">
        <v>47</v>
      </c>
      <c r="AN201" s="24">
        <v>66</v>
      </c>
      <c r="AO201" s="24">
        <v>59</v>
      </c>
      <c r="AP201" s="24">
        <v>48</v>
      </c>
      <c r="AQ201" s="24">
        <v>46</v>
      </c>
      <c r="AR201" s="66">
        <v>51</v>
      </c>
    </row>
    <row r="202" spans="1:44" s="19" customFormat="1" ht="15.95" customHeight="1" x14ac:dyDescent="0.25">
      <c r="A202" s="14" t="s">
        <v>94</v>
      </c>
      <c r="B202" s="24"/>
      <c r="C202" s="24">
        <v>123</v>
      </c>
      <c r="D202" s="24">
        <v>121</v>
      </c>
      <c r="E202" s="24">
        <v>123</v>
      </c>
      <c r="F202" s="24">
        <v>139</v>
      </c>
      <c r="G202" s="24">
        <v>152</v>
      </c>
      <c r="H202" s="24">
        <v>139</v>
      </c>
      <c r="I202" s="24">
        <v>152</v>
      </c>
      <c r="J202" s="24">
        <v>111</v>
      </c>
      <c r="K202" s="24">
        <v>122</v>
      </c>
      <c r="L202" s="24">
        <v>137</v>
      </c>
      <c r="M202" s="24">
        <v>151</v>
      </c>
      <c r="N202" s="24">
        <v>146</v>
      </c>
      <c r="O202" s="24">
        <v>135</v>
      </c>
      <c r="P202" s="24">
        <v>152</v>
      </c>
      <c r="Q202" s="24">
        <v>177</v>
      </c>
      <c r="R202" s="24">
        <v>245</v>
      </c>
      <c r="S202" s="24">
        <v>303</v>
      </c>
      <c r="T202" s="24">
        <v>327</v>
      </c>
      <c r="U202" s="24">
        <v>306</v>
      </c>
      <c r="V202" s="24">
        <v>335</v>
      </c>
      <c r="W202" s="24">
        <v>297</v>
      </c>
      <c r="X202" s="24">
        <v>317</v>
      </c>
      <c r="Y202" s="24">
        <v>293</v>
      </c>
      <c r="Z202" s="24">
        <v>303</v>
      </c>
      <c r="AA202" s="24">
        <v>282</v>
      </c>
      <c r="AB202" s="24">
        <v>311</v>
      </c>
      <c r="AC202" s="24">
        <v>346</v>
      </c>
      <c r="AD202" s="24">
        <v>331</v>
      </c>
      <c r="AE202" s="24">
        <v>336</v>
      </c>
      <c r="AF202" s="24">
        <v>309</v>
      </c>
      <c r="AG202" s="24">
        <v>284</v>
      </c>
      <c r="AH202" s="24">
        <v>283</v>
      </c>
      <c r="AI202" s="24">
        <v>334</v>
      </c>
      <c r="AJ202" s="24">
        <v>352</v>
      </c>
      <c r="AK202" s="24">
        <v>400</v>
      </c>
      <c r="AL202" s="24">
        <v>446</v>
      </c>
      <c r="AM202" s="24">
        <v>496</v>
      </c>
      <c r="AN202" s="24">
        <v>554</v>
      </c>
      <c r="AO202" s="24">
        <v>552</v>
      </c>
      <c r="AP202" s="24">
        <v>547</v>
      </c>
      <c r="AQ202" s="24">
        <v>534</v>
      </c>
      <c r="AR202" s="66">
        <v>572</v>
      </c>
    </row>
    <row r="203" spans="1:44" s="19" customFormat="1" ht="15.95" customHeight="1" x14ac:dyDescent="0.25">
      <c r="A203" s="14" t="s">
        <v>95</v>
      </c>
      <c r="B203" s="29"/>
      <c r="C203" s="29"/>
      <c r="D203" s="29"/>
      <c r="E203" s="29"/>
      <c r="F203" s="29"/>
      <c r="G203" s="29"/>
      <c r="H203" s="29"/>
      <c r="I203" s="29"/>
      <c r="J203" s="29"/>
      <c r="K203" s="29"/>
      <c r="L203" s="29"/>
      <c r="M203" s="29"/>
      <c r="N203" s="29"/>
      <c r="O203" s="29"/>
      <c r="P203" s="29"/>
      <c r="Q203" s="29"/>
      <c r="R203" s="29"/>
      <c r="S203" s="29"/>
      <c r="T203" s="29"/>
      <c r="U203" s="29"/>
      <c r="V203" s="29"/>
      <c r="W203" s="29"/>
      <c r="X203" s="29"/>
      <c r="Y203" s="29"/>
      <c r="Z203" s="29"/>
      <c r="AA203" s="29"/>
      <c r="AB203" s="29"/>
      <c r="AC203" s="29"/>
      <c r="AD203" s="29"/>
      <c r="AE203" s="29"/>
      <c r="AF203" s="24">
        <v>65</v>
      </c>
      <c r="AG203" s="24">
        <v>139</v>
      </c>
      <c r="AH203" s="24">
        <v>207</v>
      </c>
      <c r="AI203" s="24">
        <v>251</v>
      </c>
      <c r="AJ203" s="24">
        <v>308</v>
      </c>
      <c r="AK203" s="24">
        <v>300</v>
      </c>
      <c r="AL203" s="24">
        <v>304</v>
      </c>
      <c r="AM203" s="24">
        <v>330</v>
      </c>
      <c r="AN203" s="24">
        <v>304</v>
      </c>
      <c r="AO203" s="24">
        <v>286</v>
      </c>
      <c r="AP203" s="24">
        <v>310</v>
      </c>
      <c r="AQ203" s="24">
        <v>310</v>
      </c>
      <c r="AR203" s="66">
        <v>256</v>
      </c>
    </row>
    <row r="204" spans="1:44" s="19" customFormat="1" ht="15.95" customHeight="1" x14ac:dyDescent="0.25">
      <c r="A204" s="45" t="s">
        <v>56</v>
      </c>
      <c r="B204" s="29">
        <f>SUM(B205:B210)</f>
        <v>0</v>
      </c>
      <c r="C204" s="29">
        <f t="shared" ref="C204:AR204" si="270">SUM(C205:C210)</f>
        <v>0</v>
      </c>
      <c r="D204" s="29">
        <f t="shared" si="270"/>
        <v>0</v>
      </c>
      <c r="E204" s="29">
        <f t="shared" si="270"/>
        <v>0</v>
      </c>
      <c r="F204" s="29">
        <f t="shared" si="270"/>
        <v>0</v>
      </c>
      <c r="G204" s="29">
        <f t="shared" si="270"/>
        <v>0</v>
      </c>
      <c r="H204" s="29">
        <f t="shared" si="270"/>
        <v>0</v>
      </c>
      <c r="I204" s="29">
        <f t="shared" si="270"/>
        <v>0</v>
      </c>
      <c r="J204" s="29">
        <f t="shared" si="270"/>
        <v>0</v>
      </c>
      <c r="K204" s="29">
        <f t="shared" si="270"/>
        <v>0</v>
      </c>
      <c r="L204" s="29">
        <f t="shared" si="270"/>
        <v>0</v>
      </c>
      <c r="M204" s="29">
        <f t="shared" si="270"/>
        <v>0</v>
      </c>
      <c r="N204" s="29">
        <f t="shared" si="270"/>
        <v>0</v>
      </c>
      <c r="O204" s="29">
        <f t="shared" si="270"/>
        <v>0</v>
      </c>
      <c r="P204" s="29">
        <f t="shared" si="270"/>
        <v>0</v>
      </c>
      <c r="Q204" s="29">
        <f t="shared" si="270"/>
        <v>0</v>
      </c>
      <c r="R204" s="29">
        <f t="shared" si="270"/>
        <v>0</v>
      </c>
      <c r="S204" s="29">
        <f t="shared" si="270"/>
        <v>0</v>
      </c>
      <c r="T204" s="29">
        <f t="shared" si="270"/>
        <v>0</v>
      </c>
      <c r="U204" s="29">
        <f t="shared" si="270"/>
        <v>0</v>
      </c>
      <c r="V204" s="29">
        <f t="shared" si="270"/>
        <v>0</v>
      </c>
      <c r="W204" s="29">
        <f t="shared" si="270"/>
        <v>57</v>
      </c>
      <c r="X204" s="29">
        <f t="shared" si="270"/>
        <v>29</v>
      </c>
      <c r="Y204" s="29">
        <f t="shared" si="270"/>
        <v>56</v>
      </c>
      <c r="Z204" s="29">
        <f t="shared" si="270"/>
        <v>63</v>
      </c>
      <c r="AA204" s="29">
        <f t="shared" si="270"/>
        <v>181</v>
      </c>
      <c r="AB204" s="29">
        <f t="shared" si="270"/>
        <v>657</v>
      </c>
      <c r="AC204" s="29">
        <f t="shared" si="270"/>
        <v>925</v>
      </c>
      <c r="AD204" s="29">
        <f t="shared" si="270"/>
        <v>940</v>
      </c>
      <c r="AE204" s="29">
        <f t="shared" si="270"/>
        <v>951</v>
      </c>
      <c r="AF204" s="29">
        <f t="shared" si="270"/>
        <v>922</v>
      </c>
      <c r="AG204" s="29">
        <f t="shared" si="270"/>
        <v>993</v>
      </c>
      <c r="AH204" s="29">
        <f t="shared" si="270"/>
        <v>992</v>
      </c>
      <c r="AI204" s="29">
        <f t="shared" si="270"/>
        <v>1092</v>
      </c>
      <c r="AJ204" s="29">
        <f t="shared" si="270"/>
        <v>1192</v>
      </c>
      <c r="AK204" s="29">
        <f t="shared" si="270"/>
        <v>1252</v>
      </c>
      <c r="AL204" s="29">
        <f t="shared" si="270"/>
        <v>1445</v>
      </c>
      <c r="AM204" s="29">
        <f t="shared" si="270"/>
        <v>1573</v>
      </c>
      <c r="AN204" s="29">
        <f t="shared" si="270"/>
        <v>1594</v>
      </c>
      <c r="AO204" s="29">
        <f t="shared" si="270"/>
        <v>1632</v>
      </c>
      <c r="AP204" s="29">
        <f t="shared" si="270"/>
        <v>1914</v>
      </c>
      <c r="AQ204" s="29">
        <f t="shared" si="270"/>
        <v>1879</v>
      </c>
      <c r="AR204" s="65">
        <f t="shared" si="270"/>
        <v>1886</v>
      </c>
    </row>
    <row r="205" spans="1:44" ht="15.95" customHeight="1" x14ac:dyDescent="0.25">
      <c r="A205" s="14" t="s">
        <v>96</v>
      </c>
      <c r="B205" s="24"/>
      <c r="C205" s="24"/>
      <c r="D205" s="24"/>
      <c r="E205" s="24"/>
      <c r="F205" s="24"/>
      <c r="G205" s="24"/>
      <c r="H205" s="24"/>
      <c r="I205" s="24"/>
      <c r="J205" s="24"/>
      <c r="K205" s="24"/>
      <c r="L205" s="24"/>
      <c r="M205" s="24"/>
      <c r="N205" s="24"/>
      <c r="O205" s="24"/>
      <c r="P205" s="24"/>
      <c r="Q205" s="24"/>
      <c r="R205" s="24"/>
      <c r="S205" s="24"/>
      <c r="T205" s="24"/>
      <c r="U205" s="24"/>
      <c r="V205" s="24"/>
      <c r="W205" s="24">
        <v>31</v>
      </c>
      <c r="X205" s="24">
        <v>7</v>
      </c>
      <c r="Y205" s="24">
        <v>14</v>
      </c>
      <c r="Z205" s="24">
        <v>9</v>
      </c>
      <c r="AA205" s="24">
        <v>7</v>
      </c>
      <c r="AB205" s="24">
        <v>7</v>
      </c>
      <c r="AC205" s="24">
        <v>5</v>
      </c>
      <c r="AD205" s="24">
        <v>2</v>
      </c>
      <c r="AE205" s="24">
        <v>5</v>
      </c>
      <c r="AF205" s="24">
        <v>14</v>
      </c>
      <c r="AG205" s="24">
        <v>17</v>
      </c>
      <c r="AH205" s="24">
        <v>29</v>
      </c>
      <c r="AI205" s="24">
        <v>41</v>
      </c>
      <c r="AJ205" s="24">
        <v>42</v>
      </c>
      <c r="AK205" s="24">
        <v>55</v>
      </c>
      <c r="AL205" s="24">
        <v>58</v>
      </c>
      <c r="AM205" s="24">
        <v>63</v>
      </c>
      <c r="AN205" s="24">
        <v>52</v>
      </c>
      <c r="AO205" s="24">
        <v>52</v>
      </c>
      <c r="AP205" s="24">
        <v>71</v>
      </c>
      <c r="AQ205" s="24">
        <v>89</v>
      </c>
      <c r="AR205" s="66">
        <v>67</v>
      </c>
    </row>
    <row r="206" spans="1:44" ht="15.95" customHeight="1" x14ac:dyDescent="0.25">
      <c r="A206" s="14" t="s">
        <v>97</v>
      </c>
      <c r="B206" s="24"/>
      <c r="C206" s="24"/>
      <c r="D206" s="24"/>
      <c r="E206" s="24"/>
      <c r="F206" s="24"/>
      <c r="G206" s="24"/>
      <c r="H206" s="24"/>
      <c r="I206" s="24"/>
      <c r="J206" s="24"/>
      <c r="K206" s="24"/>
      <c r="L206" s="24"/>
      <c r="M206" s="24"/>
      <c r="N206" s="24"/>
      <c r="O206" s="24"/>
      <c r="P206" s="24"/>
      <c r="Q206" s="24"/>
      <c r="R206" s="24"/>
      <c r="S206" s="24"/>
      <c r="T206" s="24"/>
      <c r="U206" s="24"/>
      <c r="V206" s="24"/>
      <c r="W206" s="24">
        <v>26</v>
      </c>
      <c r="X206" s="24">
        <v>22</v>
      </c>
      <c r="Y206" s="24">
        <v>42</v>
      </c>
      <c r="Z206" s="24">
        <v>54</v>
      </c>
      <c r="AA206" s="24">
        <v>46</v>
      </c>
      <c r="AB206" s="24">
        <v>52</v>
      </c>
      <c r="AC206" s="24">
        <v>74</v>
      </c>
      <c r="AD206" s="24">
        <v>68</v>
      </c>
      <c r="AE206" s="24">
        <v>80</v>
      </c>
      <c r="AF206" s="24">
        <v>67</v>
      </c>
      <c r="AG206" s="24">
        <v>59</v>
      </c>
      <c r="AH206" s="24">
        <v>55</v>
      </c>
      <c r="AI206" s="24">
        <v>84</v>
      </c>
      <c r="AJ206" s="24">
        <v>109</v>
      </c>
      <c r="AK206" s="24">
        <v>108</v>
      </c>
      <c r="AL206" s="24">
        <v>139</v>
      </c>
      <c r="AM206" s="24">
        <v>166</v>
      </c>
      <c r="AN206" s="24">
        <v>144</v>
      </c>
      <c r="AO206" s="24">
        <v>161</v>
      </c>
      <c r="AP206" s="24">
        <v>190</v>
      </c>
      <c r="AQ206" s="24">
        <v>137</v>
      </c>
      <c r="AR206" s="66">
        <v>136</v>
      </c>
    </row>
    <row r="207" spans="1:44" ht="15.95" customHeight="1" x14ac:dyDescent="0.25">
      <c r="A207" s="14" t="s">
        <v>98</v>
      </c>
      <c r="B207" s="24"/>
      <c r="C207" s="24"/>
      <c r="D207" s="24"/>
      <c r="E207" s="24"/>
      <c r="F207" s="24"/>
      <c r="G207" s="24"/>
      <c r="H207" s="24"/>
      <c r="I207" s="24"/>
      <c r="J207" s="24"/>
      <c r="K207" s="24"/>
      <c r="L207" s="24"/>
      <c r="M207" s="24"/>
      <c r="N207" s="24"/>
      <c r="O207" s="24"/>
      <c r="P207" s="24"/>
      <c r="Q207" s="24"/>
      <c r="R207" s="24"/>
      <c r="S207" s="24"/>
      <c r="T207" s="24"/>
      <c r="U207" s="24"/>
      <c r="V207" s="24"/>
      <c r="W207" s="24"/>
      <c r="X207" s="24"/>
      <c r="Y207" s="24"/>
      <c r="Z207" s="24"/>
      <c r="AA207" s="24">
        <v>128</v>
      </c>
      <c r="AB207" s="24">
        <v>197</v>
      </c>
      <c r="AC207" s="24">
        <v>271</v>
      </c>
      <c r="AD207" s="24">
        <v>289</v>
      </c>
      <c r="AE207" s="24">
        <v>299</v>
      </c>
      <c r="AF207" s="24">
        <v>286</v>
      </c>
      <c r="AG207" s="24">
        <v>282</v>
      </c>
      <c r="AH207" s="24">
        <v>262</v>
      </c>
      <c r="AI207" s="24">
        <v>283</v>
      </c>
      <c r="AJ207" s="24">
        <v>312</v>
      </c>
      <c r="AK207" s="24">
        <v>347</v>
      </c>
      <c r="AL207" s="24">
        <v>395</v>
      </c>
      <c r="AM207" s="24">
        <v>444</v>
      </c>
      <c r="AN207" s="24">
        <v>462</v>
      </c>
      <c r="AO207" s="24">
        <v>470</v>
      </c>
      <c r="AP207" s="24">
        <v>561</v>
      </c>
      <c r="AQ207" s="24">
        <v>563</v>
      </c>
      <c r="AR207" s="66">
        <v>600</v>
      </c>
    </row>
    <row r="208" spans="1:44" ht="15.95" customHeight="1" x14ac:dyDescent="0.25">
      <c r="A208" s="14" t="s">
        <v>69</v>
      </c>
      <c r="B208" s="24"/>
      <c r="C208" s="24"/>
      <c r="D208" s="24"/>
      <c r="E208" s="24"/>
      <c r="F208" s="24"/>
      <c r="G208" s="24"/>
      <c r="H208" s="24"/>
      <c r="I208" s="24"/>
      <c r="J208" s="24"/>
      <c r="K208" s="24"/>
      <c r="L208" s="24"/>
      <c r="M208" s="24"/>
      <c r="N208" s="24"/>
      <c r="O208" s="24"/>
      <c r="P208" s="24"/>
      <c r="Q208" s="24"/>
      <c r="R208" s="24"/>
      <c r="S208" s="24"/>
      <c r="T208" s="24"/>
      <c r="U208" s="24"/>
      <c r="V208" s="24"/>
      <c r="W208" s="24"/>
      <c r="X208" s="24"/>
      <c r="Y208" s="24"/>
      <c r="Z208" s="24"/>
      <c r="AA208" s="24"/>
      <c r="AB208" s="24">
        <v>347</v>
      </c>
      <c r="AC208" s="24">
        <v>515</v>
      </c>
      <c r="AD208" s="24">
        <v>523</v>
      </c>
      <c r="AE208" s="24">
        <v>505</v>
      </c>
      <c r="AF208" s="24">
        <v>477</v>
      </c>
      <c r="AG208" s="24">
        <v>547</v>
      </c>
      <c r="AH208" s="24">
        <v>579</v>
      </c>
      <c r="AI208" s="24">
        <v>614</v>
      </c>
      <c r="AJ208" s="24">
        <v>670</v>
      </c>
      <c r="AK208" s="24">
        <v>679</v>
      </c>
      <c r="AL208" s="24">
        <v>774</v>
      </c>
      <c r="AM208" s="24">
        <v>807</v>
      </c>
      <c r="AN208" s="24">
        <v>833</v>
      </c>
      <c r="AO208" s="24">
        <v>843</v>
      </c>
      <c r="AP208" s="24">
        <v>961</v>
      </c>
      <c r="AQ208" s="24">
        <v>939</v>
      </c>
      <c r="AR208" s="66">
        <v>933</v>
      </c>
    </row>
    <row r="209" spans="1:257" ht="15.95" customHeight="1" x14ac:dyDescent="0.25">
      <c r="A209" s="14" t="s">
        <v>99</v>
      </c>
      <c r="B209" s="24"/>
      <c r="C209" s="24"/>
      <c r="D209" s="24"/>
      <c r="E209" s="24"/>
      <c r="F209" s="24"/>
      <c r="G209" s="24"/>
      <c r="H209" s="24"/>
      <c r="I209" s="24"/>
      <c r="J209" s="24"/>
      <c r="K209" s="24"/>
      <c r="L209" s="24"/>
      <c r="M209" s="24"/>
      <c r="N209" s="24"/>
      <c r="O209" s="24"/>
      <c r="P209" s="24"/>
      <c r="Q209" s="24"/>
      <c r="R209" s="24"/>
      <c r="S209" s="24"/>
      <c r="T209" s="24"/>
      <c r="U209" s="24"/>
      <c r="V209" s="24"/>
      <c r="W209" s="24"/>
      <c r="X209" s="24"/>
      <c r="Y209" s="24"/>
      <c r="Z209" s="24"/>
      <c r="AA209" s="24"/>
      <c r="AB209" s="24">
        <v>54</v>
      </c>
      <c r="AC209" s="24">
        <v>60</v>
      </c>
      <c r="AD209" s="24">
        <v>58</v>
      </c>
      <c r="AE209" s="24">
        <v>62</v>
      </c>
      <c r="AF209" s="24">
        <v>64</v>
      </c>
      <c r="AG209" s="24">
        <v>59</v>
      </c>
      <c r="AH209" s="24">
        <v>40</v>
      </c>
      <c r="AI209" s="24">
        <v>46</v>
      </c>
      <c r="AJ209" s="24">
        <v>36</v>
      </c>
      <c r="AK209" s="24">
        <v>36</v>
      </c>
      <c r="AL209" s="24">
        <v>52</v>
      </c>
      <c r="AM209" s="24">
        <v>53</v>
      </c>
      <c r="AN209" s="24">
        <v>62</v>
      </c>
      <c r="AO209" s="24">
        <v>67</v>
      </c>
      <c r="AP209" s="24">
        <v>79</v>
      </c>
      <c r="AQ209" s="24">
        <v>94</v>
      </c>
      <c r="AR209" s="66">
        <v>96</v>
      </c>
    </row>
    <row r="210" spans="1:257" ht="15.95" customHeight="1" x14ac:dyDescent="0.25">
      <c r="A210" s="14" t="s">
        <v>100</v>
      </c>
      <c r="B210" s="24"/>
      <c r="C210" s="24"/>
      <c r="D210" s="24"/>
      <c r="E210" s="24"/>
      <c r="F210" s="24"/>
      <c r="G210" s="24"/>
      <c r="H210" s="24"/>
      <c r="I210" s="24"/>
      <c r="J210" s="24"/>
      <c r="K210" s="24"/>
      <c r="L210" s="24"/>
      <c r="M210" s="24"/>
      <c r="N210" s="24"/>
      <c r="O210" s="24"/>
      <c r="P210" s="24"/>
      <c r="Q210" s="24"/>
      <c r="R210" s="24"/>
      <c r="S210" s="24"/>
      <c r="T210" s="24"/>
      <c r="U210" s="24"/>
      <c r="V210" s="24"/>
      <c r="W210" s="24"/>
      <c r="X210" s="24"/>
      <c r="Y210" s="24"/>
      <c r="Z210" s="24"/>
      <c r="AA210" s="24"/>
      <c r="AB210" s="24"/>
      <c r="AC210" s="24"/>
      <c r="AD210" s="24"/>
      <c r="AE210" s="24"/>
      <c r="AF210" s="24">
        <v>14</v>
      </c>
      <c r="AG210" s="24">
        <v>29</v>
      </c>
      <c r="AH210" s="24">
        <v>27</v>
      </c>
      <c r="AI210" s="24">
        <v>24</v>
      </c>
      <c r="AJ210" s="24">
        <v>23</v>
      </c>
      <c r="AK210" s="24">
        <v>27</v>
      </c>
      <c r="AL210" s="24">
        <v>27</v>
      </c>
      <c r="AM210" s="24">
        <v>40</v>
      </c>
      <c r="AN210" s="24">
        <v>41</v>
      </c>
      <c r="AO210" s="24">
        <v>39</v>
      </c>
      <c r="AP210" s="24">
        <v>52</v>
      </c>
      <c r="AQ210" s="24">
        <v>57</v>
      </c>
      <c r="AR210" s="66">
        <v>54</v>
      </c>
    </row>
    <row r="211" spans="1:257" s="19" customFormat="1" ht="15.95" customHeight="1" x14ac:dyDescent="0.25">
      <c r="A211" s="45" t="s">
        <v>35</v>
      </c>
      <c r="B211" s="29">
        <f>SUM(B212:B214)</f>
        <v>0</v>
      </c>
      <c r="C211" s="29">
        <f t="shared" ref="C211:AR211" si="271">SUM(C212:C214)</f>
        <v>0</v>
      </c>
      <c r="D211" s="29">
        <f t="shared" si="271"/>
        <v>0</v>
      </c>
      <c r="E211" s="29">
        <f t="shared" si="271"/>
        <v>0</v>
      </c>
      <c r="F211" s="29">
        <f t="shared" si="271"/>
        <v>0</v>
      </c>
      <c r="G211" s="29">
        <f t="shared" si="271"/>
        <v>0</v>
      </c>
      <c r="H211" s="29">
        <f t="shared" si="271"/>
        <v>0</v>
      </c>
      <c r="I211" s="29">
        <f t="shared" si="271"/>
        <v>0</v>
      </c>
      <c r="J211" s="29">
        <f t="shared" si="271"/>
        <v>19</v>
      </c>
      <c r="K211" s="29">
        <f t="shared" si="271"/>
        <v>56</v>
      </c>
      <c r="L211" s="29">
        <f t="shared" si="271"/>
        <v>87</v>
      </c>
      <c r="M211" s="29">
        <f t="shared" si="271"/>
        <v>55</v>
      </c>
      <c r="N211" s="29">
        <f t="shared" si="271"/>
        <v>87</v>
      </c>
      <c r="O211" s="29">
        <f t="shared" si="271"/>
        <v>103</v>
      </c>
      <c r="P211" s="29">
        <f t="shared" si="271"/>
        <v>124</v>
      </c>
      <c r="Q211" s="29">
        <f t="shared" si="271"/>
        <v>128</v>
      </c>
      <c r="R211" s="29">
        <f t="shared" si="271"/>
        <v>162</v>
      </c>
      <c r="S211" s="29">
        <f t="shared" si="271"/>
        <v>188</v>
      </c>
      <c r="T211" s="29">
        <f t="shared" si="271"/>
        <v>186</v>
      </c>
      <c r="U211" s="29">
        <f t="shared" si="271"/>
        <v>169</v>
      </c>
      <c r="V211" s="29">
        <f t="shared" si="271"/>
        <v>235</v>
      </c>
      <c r="W211" s="29">
        <f t="shared" si="271"/>
        <v>256</v>
      </c>
      <c r="X211" s="29">
        <f t="shared" si="271"/>
        <v>244</v>
      </c>
      <c r="Y211" s="29">
        <f t="shared" si="271"/>
        <v>264</v>
      </c>
      <c r="Z211" s="29">
        <f t="shared" si="271"/>
        <v>218</v>
      </c>
      <c r="AA211" s="29">
        <f t="shared" si="271"/>
        <v>223</v>
      </c>
      <c r="AB211" s="29">
        <f t="shared" si="271"/>
        <v>140</v>
      </c>
      <c r="AC211" s="29">
        <f t="shared" si="271"/>
        <v>56</v>
      </c>
      <c r="AD211" s="29">
        <f t="shared" si="271"/>
        <v>55</v>
      </c>
      <c r="AE211" s="29">
        <f t="shared" si="271"/>
        <v>21</v>
      </c>
      <c r="AF211" s="29">
        <f t="shared" si="271"/>
        <v>7</v>
      </c>
      <c r="AG211" s="29">
        <f t="shared" si="271"/>
        <v>7</v>
      </c>
      <c r="AH211" s="29">
        <f t="shared" si="271"/>
        <v>6</v>
      </c>
      <c r="AI211" s="29">
        <f t="shared" si="271"/>
        <v>5</v>
      </c>
      <c r="AJ211" s="29">
        <f t="shared" si="271"/>
        <v>3</v>
      </c>
      <c r="AK211" s="29">
        <f t="shared" si="271"/>
        <v>3</v>
      </c>
      <c r="AL211" s="29">
        <f t="shared" si="271"/>
        <v>3</v>
      </c>
      <c r="AM211" s="29">
        <f t="shared" si="271"/>
        <v>8</v>
      </c>
      <c r="AN211" s="29">
        <f t="shared" si="271"/>
        <v>4</v>
      </c>
      <c r="AO211" s="29">
        <f t="shared" si="271"/>
        <v>3</v>
      </c>
      <c r="AP211" s="29">
        <f t="shared" si="271"/>
        <v>2</v>
      </c>
      <c r="AQ211" s="29">
        <f t="shared" si="271"/>
        <v>1</v>
      </c>
      <c r="AR211" s="65">
        <f t="shared" si="271"/>
        <v>0</v>
      </c>
    </row>
    <row r="212" spans="1:257" ht="15.95" customHeight="1" x14ac:dyDescent="0.25">
      <c r="A212" s="91" t="s">
        <v>101</v>
      </c>
      <c r="B212" s="24"/>
      <c r="C212" s="24"/>
      <c r="D212" s="24"/>
      <c r="E212" s="24"/>
      <c r="F212" s="24"/>
      <c r="G212" s="24"/>
      <c r="H212" s="24"/>
      <c r="I212" s="24"/>
      <c r="J212" s="24">
        <v>19</v>
      </c>
      <c r="K212" s="24">
        <v>56</v>
      </c>
      <c r="L212" s="24">
        <v>87</v>
      </c>
      <c r="M212" s="24">
        <v>55</v>
      </c>
      <c r="N212" s="24">
        <v>87</v>
      </c>
      <c r="O212" s="24">
        <v>103</v>
      </c>
      <c r="P212" s="24">
        <v>124</v>
      </c>
      <c r="Q212" s="24">
        <v>128</v>
      </c>
      <c r="R212" s="24">
        <v>162</v>
      </c>
      <c r="S212" s="24">
        <v>188</v>
      </c>
      <c r="T212" s="24">
        <v>186</v>
      </c>
      <c r="U212" s="24">
        <v>169</v>
      </c>
      <c r="V212" s="24">
        <v>235</v>
      </c>
      <c r="W212" s="24">
        <v>256</v>
      </c>
      <c r="X212" s="24"/>
      <c r="Y212" s="24"/>
      <c r="Z212" s="24"/>
      <c r="AA212" s="24"/>
      <c r="AB212" s="24"/>
      <c r="AC212" s="24"/>
      <c r="AD212" s="24"/>
      <c r="AE212" s="24">
        <v>16</v>
      </c>
      <c r="AF212" s="24"/>
      <c r="AG212" s="24"/>
      <c r="AH212" s="24"/>
      <c r="AI212" s="24"/>
      <c r="AJ212" s="24"/>
      <c r="AK212" s="24">
        <v>2</v>
      </c>
      <c r="AL212" s="24">
        <v>3</v>
      </c>
      <c r="AM212" s="24">
        <v>6</v>
      </c>
      <c r="AN212" s="24">
        <v>3</v>
      </c>
      <c r="AO212" s="24">
        <v>1</v>
      </c>
      <c r="AP212" s="24">
        <v>1</v>
      </c>
      <c r="AQ212" s="24">
        <v>1</v>
      </c>
      <c r="AR212" s="66"/>
    </row>
    <row r="213" spans="1:257" ht="15.95" customHeight="1" x14ac:dyDescent="0.25">
      <c r="A213" s="91" t="s">
        <v>163</v>
      </c>
      <c r="B213" s="24"/>
      <c r="C213" s="24"/>
      <c r="D213" s="24"/>
      <c r="E213" s="24"/>
      <c r="F213" s="24"/>
      <c r="G213" s="24"/>
      <c r="H213" s="24"/>
      <c r="I213" s="24"/>
      <c r="J213" s="24"/>
      <c r="K213" s="24"/>
      <c r="L213" s="24"/>
      <c r="M213" s="24"/>
      <c r="N213" s="24"/>
      <c r="O213" s="24"/>
      <c r="P213" s="24"/>
      <c r="Q213" s="24"/>
      <c r="R213" s="24"/>
      <c r="S213" s="24"/>
      <c r="T213" s="24"/>
      <c r="U213" s="24"/>
      <c r="V213" s="24"/>
      <c r="W213" s="24"/>
      <c r="X213" s="24">
        <v>244</v>
      </c>
      <c r="Y213" s="24">
        <v>264</v>
      </c>
      <c r="Z213" s="24">
        <v>195</v>
      </c>
      <c r="AA213" s="24">
        <v>201</v>
      </c>
      <c r="AB213" s="24">
        <v>131</v>
      </c>
      <c r="AC213" s="24">
        <v>48</v>
      </c>
      <c r="AD213" s="24">
        <v>47</v>
      </c>
      <c r="AE213" s="24"/>
      <c r="AF213" s="24">
        <v>7</v>
      </c>
      <c r="AG213" s="24">
        <v>7</v>
      </c>
      <c r="AH213" s="24">
        <v>6</v>
      </c>
      <c r="AI213" s="24">
        <v>5</v>
      </c>
      <c r="AJ213" s="24">
        <v>3</v>
      </c>
      <c r="AK213" s="24"/>
      <c r="AL213" s="24"/>
      <c r="AM213" s="24"/>
      <c r="AN213" s="24"/>
      <c r="AO213" s="24"/>
      <c r="AP213" s="24"/>
      <c r="AQ213" s="24"/>
      <c r="AR213" s="66"/>
    </row>
    <row r="214" spans="1:257" s="50" customFormat="1" ht="15.95" customHeight="1" x14ac:dyDescent="0.25">
      <c r="A214" s="91" t="s">
        <v>164</v>
      </c>
      <c r="B214" s="93"/>
      <c r="C214" s="93"/>
      <c r="D214" s="93"/>
      <c r="E214" s="93"/>
      <c r="F214" s="93"/>
      <c r="G214" s="93"/>
      <c r="H214" s="93"/>
      <c r="I214" s="93"/>
      <c r="J214" s="93"/>
      <c r="K214" s="93"/>
      <c r="L214" s="93"/>
      <c r="M214" s="93"/>
      <c r="N214" s="93"/>
      <c r="O214" s="93"/>
      <c r="P214" s="93"/>
      <c r="Q214" s="93"/>
      <c r="R214" s="93"/>
      <c r="S214" s="93"/>
      <c r="T214" s="93"/>
      <c r="U214" s="93"/>
      <c r="V214" s="93"/>
      <c r="W214" s="93"/>
      <c r="X214" s="93"/>
      <c r="Y214" s="93"/>
      <c r="Z214" s="93">
        <v>23</v>
      </c>
      <c r="AA214" s="93">
        <v>22</v>
      </c>
      <c r="AB214" s="93">
        <v>9</v>
      </c>
      <c r="AC214" s="93">
        <v>8</v>
      </c>
      <c r="AD214" s="93">
        <v>8</v>
      </c>
      <c r="AE214" s="93">
        <v>5</v>
      </c>
      <c r="AF214" s="93"/>
      <c r="AG214" s="93"/>
      <c r="AH214" s="93"/>
      <c r="AI214" s="93"/>
      <c r="AJ214" s="93"/>
      <c r="AK214" s="93">
        <v>1</v>
      </c>
      <c r="AL214" s="93"/>
      <c r="AM214" s="93">
        <v>2</v>
      </c>
      <c r="AN214" s="93">
        <v>1</v>
      </c>
      <c r="AO214" s="93">
        <v>2</v>
      </c>
      <c r="AP214" s="93">
        <v>1</v>
      </c>
      <c r="AQ214" s="93"/>
      <c r="AR214" s="94"/>
      <c r="AS214" s="49"/>
      <c r="AT214" s="49"/>
      <c r="AU214" s="49"/>
      <c r="AV214" s="49"/>
      <c r="AW214" s="49"/>
      <c r="AX214" s="49"/>
      <c r="AY214" s="49"/>
      <c r="AZ214" s="49"/>
      <c r="BA214" s="49"/>
      <c r="BB214" s="49"/>
      <c r="BC214" s="49"/>
      <c r="BD214" s="49"/>
      <c r="BE214" s="49"/>
      <c r="BF214" s="49"/>
      <c r="BG214" s="49"/>
      <c r="BH214" s="49"/>
      <c r="BI214" s="49"/>
      <c r="BJ214" s="49"/>
      <c r="BK214" s="49"/>
      <c r="BL214" s="49"/>
      <c r="BM214" s="49"/>
      <c r="BN214" s="49"/>
      <c r="BO214" s="49"/>
      <c r="BP214" s="49"/>
      <c r="BQ214" s="49"/>
      <c r="BR214" s="49"/>
      <c r="BS214" s="49"/>
      <c r="BT214" s="49"/>
      <c r="BU214" s="49"/>
      <c r="BV214" s="49"/>
      <c r="BW214" s="49"/>
      <c r="BX214" s="49"/>
      <c r="BY214" s="49"/>
      <c r="BZ214" s="49"/>
      <c r="CA214" s="49"/>
      <c r="CB214" s="49"/>
      <c r="CC214" s="49"/>
      <c r="CD214" s="49"/>
      <c r="CE214" s="49"/>
      <c r="CF214" s="49"/>
      <c r="CG214" s="49"/>
      <c r="CH214" s="49"/>
      <c r="CI214" s="49"/>
      <c r="CJ214" s="49"/>
      <c r="CK214" s="49"/>
      <c r="CL214" s="49"/>
      <c r="CM214" s="49"/>
      <c r="CN214" s="49"/>
      <c r="CO214" s="49"/>
      <c r="CP214" s="49"/>
      <c r="CQ214" s="49"/>
      <c r="CR214" s="49"/>
      <c r="CS214" s="49"/>
      <c r="CT214" s="49"/>
      <c r="CU214" s="49"/>
      <c r="CV214" s="49"/>
      <c r="CW214" s="49"/>
      <c r="CX214" s="49"/>
      <c r="CY214" s="49"/>
      <c r="CZ214" s="49"/>
      <c r="DA214" s="49"/>
      <c r="DB214" s="49"/>
      <c r="DC214" s="49"/>
      <c r="DD214" s="49"/>
      <c r="DE214" s="49"/>
      <c r="DF214" s="49"/>
      <c r="DG214" s="49"/>
      <c r="DH214" s="49"/>
      <c r="DI214" s="49"/>
      <c r="DJ214" s="49"/>
      <c r="DK214" s="49"/>
      <c r="DL214" s="49"/>
      <c r="DM214" s="49"/>
      <c r="DN214" s="49"/>
      <c r="DO214" s="49"/>
      <c r="DP214" s="49"/>
      <c r="DQ214" s="49"/>
      <c r="DR214" s="49"/>
      <c r="DS214" s="49"/>
      <c r="DT214" s="49"/>
      <c r="DU214" s="49"/>
      <c r="DV214" s="49"/>
      <c r="DW214" s="49"/>
      <c r="DX214" s="49"/>
      <c r="DY214" s="49"/>
      <c r="DZ214" s="49"/>
      <c r="EA214" s="49"/>
      <c r="EB214" s="49"/>
      <c r="EC214" s="49"/>
      <c r="ED214" s="49"/>
      <c r="EE214" s="49"/>
      <c r="EF214" s="49"/>
      <c r="EG214" s="49"/>
      <c r="EH214" s="49"/>
      <c r="EI214" s="49"/>
      <c r="EJ214" s="49"/>
      <c r="EK214" s="49"/>
      <c r="EL214" s="49"/>
      <c r="EM214" s="49"/>
      <c r="EN214" s="49"/>
      <c r="EO214" s="49"/>
      <c r="EP214" s="49"/>
      <c r="EQ214" s="49"/>
      <c r="ER214" s="49"/>
      <c r="ES214" s="49"/>
      <c r="ET214" s="49"/>
      <c r="EU214" s="49"/>
      <c r="EV214" s="49"/>
      <c r="EW214" s="49"/>
      <c r="EX214" s="49"/>
      <c r="EY214" s="49"/>
      <c r="EZ214" s="49"/>
      <c r="FA214" s="49"/>
      <c r="FB214" s="49"/>
      <c r="FC214" s="49"/>
      <c r="FD214" s="49"/>
      <c r="FE214" s="49"/>
      <c r="FF214" s="49"/>
      <c r="FG214" s="49"/>
      <c r="FH214" s="49"/>
      <c r="FI214" s="49"/>
      <c r="FJ214" s="49"/>
      <c r="FK214" s="49"/>
      <c r="FL214" s="49"/>
      <c r="FM214" s="49"/>
      <c r="FN214" s="49"/>
      <c r="FO214" s="49"/>
      <c r="FP214" s="49"/>
      <c r="FQ214" s="49"/>
      <c r="FR214" s="49"/>
      <c r="FS214" s="49"/>
      <c r="FT214" s="49"/>
      <c r="FU214" s="49"/>
      <c r="FV214" s="49"/>
      <c r="FW214" s="49"/>
      <c r="FX214" s="49"/>
      <c r="FY214" s="49"/>
      <c r="FZ214" s="49"/>
      <c r="GA214" s="49"/>
      <c r="GB214" s="49"/>
      <c r="GC214" s="49"/>
      <c r="GD214" s="49"/>
      <c r="GE214" s="49"/>
      <c r="GF214" s="49"/>
      <c r="GG214" s="49"/>
      <c r="GH214" s="49"/>
      <c r="GI214" s="49"/>
      <c r="GJ214" s="49"/>
      <c r="GK214" s="49"/>
      <c r="GL214" s="49"/>
      <c r="GM214" s="49"/>
      <c r="GN214" s="49"/>
      <c r="GO214" s="49"/>
      <c r="GP214" s="49"/>
      <c r="GQ214" s="49"/>
      <c r="GR214" s="49"/>
      <c r="GS214" s="49"/>
      <c r="GT214" s="49"/>
      <c r="GU214" s="49"/>
      <c r="GV214" s="49"/>
      <c r="GW214" s="49"/>
      <c r="GX214" s="49"/>
      <c r="GY214" s="49"/>
      <c r="GZ214" s="49"/>
      <c r="HA214" s="49"/>
      <c r="HB214" s="49"/>
      <c r="HC214" s="49"/>
      <c r="HD214" s="49"/>
      <c r="HE214" s="49"/>
      <c r="HF214" s="49"/>
      <c r="HG214" s="49"/>
      <c r="HH214" s="49"/>
      <c r="HI214" s="49"/>
      <c r="HJ214" s="49"/>
      <c r="HK214" s="49"/>
      <c r="HL214" s="49"/>
      <c r="HM214" s="49"/>
      <c r="HN214" s="49"/>
      <c r="HO214" s="49"/>
      <c r="HP214" s="49"/>
      <c r="HQ214" s="49"/>
      <c r="HR214" s="49"/>
      <c r="HS214" s="49"/>
      <c r="HT214" s="49"/>
      <c r="HU214" s="49"/>
      <c r="HV214" s="49"/>
      <c r="HW214" s="49"/>
      <c r="HX214" s="49"/>
      <c r="HY214" s="49"/>
      <c r="HZ214" s="49"/>
      <c r="IA214" s="49"/>
      <c r="IB214" s="49"/>
      <c r="IC214" s="49"/>
      <c r="ID214" s="49"/>
      <c r="IE214" s="49"/>
      <c r="IF214" s="49"/>
      <c r="IG214" s="49"/>
      <c r="IH214" s="49"/>
      <c r="II214" s="49"/>
      <c r="IJ214" s="49"/>
      <c r="IK214" s="49"/>
      <c r="IL214" s="49"/>
      <c r="IM214" s="49"/>
      <c r="IN214" s="49"/>
      <c r="IO214" s="49"/>
      <c r="IP214" s="49"/>
      <c r="IQ214" s="49"/>
      <c r="IR214" s="49"/>
      <c r="IS214" s="49"/>
      <c r="IT214" s="49"/>
      <c r="IU214" s="49"/>
      <c r="IV214" s="49"/>
      <c r="IW214" s="49"/>
    </row>
    <row r="215" spans="1:257" s="19" customFormat="1" ht="15.95" customHeight="1" x14ac:dyDescent="0.25">
      <c r="A215" s="45" t="s">
        <v>199</v>
      </c>
      <c r="B215" s="29">
        <f>SUM(B216:B219)</f>
        <v>0</v>
      </c>
      <c r="C215" s="29">
        <f t="shared" ref="C215:AR215" si="272">SUM(C216:C219)</f>
        <v>759</v>
      </c>
      <c r="D215" s="29">
        <f t="shared" si="272"/>
        <v>476</v>
      </c>
      <c r="E215" s="29">
        <f t="shared" si="272"/>
        <v>465</v>
      </c>
      <c r="F215" s="29">
        <f t="shared" si="272"/>
        <v>487</v>
      </c>
      <c r="G215" s="29">
        <f t="shared" si="272"/>
        <v>523</v>
      </c>
      <c r="H215" s="29">
        <f t="shared" si="272"/>
        <v>436</v>
      </c>
      <c r="I215" s="29">
        <f t="shared" si="272"/>
        <v>570</v>
      </c>
      <c r="J215" s="29">
        <f t="shared" si="272"/>
        <v>401</v>
      </c>
      <c r="K215" s="29">
        <f t="shared" si="272"/>
        <v>478</v>
      </c>
      <c r="L215" s="29">
        <f t="shared" si="272"/>
        <v>533</v>
      </c>
      <c r="M215" s="29">
        <f t="shared" si="272"/>
        <v>534</v>
      </c>
      <c r="N215" s="29">
        <f t="shared" si="272"/>
        <v>510</v>
      </c>
      <c r="O215" s="29">
        <f t="shared" si="272"/>
        <v>469</v>
      </c>
      <c r="P215" s="29">
        <f t="shared" si="272"/>
        <v>541</v>
      </c>
      <c r="Q215" s="29">
        <f t="shared" si="272"/>
        <v>532</v>
      </c>
      <c r="R215" s="29">
        <f t="shared" si="272"/>
        <v>648</v>
      </c>
      <c r="S215" s="29">
        <f t="shared" si="272"/>
        <v>710</v>
      </c>
      <c r="T215" s="29">
        <f t="shared" si="272"/>
        <v>713</v>
      </c>
      <c r="U215" s="29">
        <f t="shared" si="272"/>
        <v>714</v>
      </c>
      <c r="V215" s="29">
        <f t="shared" si="272"/>
        <v>746</v>
      </c>
      <c r="W215" s="29">
        <f t="shared" si="272"/>
        <v>698</v>
      </c>
      <c r="X215" s="29">
        <f t="shared" si="272"/>
        <v>835</v>
      </c>
      <c r="Y215" s="29">
        <f t="shared" si="272"/>
        <v>738</v>
      </c>
      <c r="Z215" s="29">
        <f t="shared" si="272"/>
        <v>667</v>
      </c>
      <c r="AA215" s="29">
        <f t="shared" si="272"/>
        <v>540</v>
      </c>
      <c r="AB215" s="29">
        <f t="shared" si="272"/>
        <v>329</v>
      </c>
      <c r="AC215" s="29">
        <f t="shared" si="272"/>
        <v>207</v>
      </c>
      <c r="AD215" s="29">
        <f t="shared" si="272"/>
        <v>120</v>
      </c>
      <c r="AE215" s="29">
        <f t="shared" si="272"/>
        <v>84</v>
      </c>
      <c r="AF215" s="29">
        <f t="shared" si="272"/>
        <v>133</v>
      </c>
      <c r="AG215" s="29">
        <f t="shared" si="272"/>
        <v>167</v>
      </c>
      <c r="AH215" s="29">
        <f t="shared" si="272"/>
        <v>228</v>
      </c>
      <c r="AI215" s="29">
        <f t="shared" si="272"/>
        <v>241</v>
      </c>
      <c r="AJ215" s="29">
        <f t="shared" si="272"/>
        <v>270</v>
      </c>
      <c r="AK215" s="29">
        <f t="shared" si="272"/>
        <v>225</v>
      </c>
      <c r="AL215" s="29">
        <f t="shared" si="272"/>
        <v>189</v>
      </c>
      <c r="AM215" s="29">
        <f t="shared" si="272"/>
        <v>205</v>
      </c>
      <c r="AN215" s="29">
        <f t="shared" si="272"/>
        <v>196</v>
      </c>
      <c r="AO215" s="29">
        <f t="shared" si="272"/>
        <v>199</v>
      </c>
      <c r="AP215" s="29">
        <f t="shared" si="272"/>
        <v>222</v>
      </c>
      <c r="AQ215" s="29">
        <f t="shared" si="272"/>
        <v>171</v>
      </c>
      <c r="AR215" s="65">
        <f t="shared" si="272"/>
        <v>137</v>
      </c>
      <c r="AS215" s="51"/>
      <c r="AT215" s="51"/>
      <c r="AU215" s="51"/>
      <c r="AV215" s="51"/>
      <c r="AW215" s="51"/>
      <c r="AX215" s="51"/>
      <c r="AY215" s="51"/>
      <c r="AZ215" s="51"/>
      <c r="BA215" s="51"/>
      <c r="BB215" s="51"/>
      <c r="BC215" s="51"/>
      <c r="BD215" s="51"/>
      <c r="BE215" s="51"/>
      <c r="BF215" s="51"/>
      <c r="BG215" s="51"/>
      <c r="BH215" s="51"/>
      <c r="BI215" s="51"/>
      <c r="BJ215" s="51"/>
      <c r="BK215" s="51"/>
      <c r="BL215" s="51"/>
      <c r="BM215" s="51"/>
      <c r="BN215" s="51"/>
      <c r="BO215" s="51"/>
      <c r="BP215" s="51"/>
      <c r="BQ215" s="51"/>
      <c r="BR215" s="51"/>
      <c r="BS215" s="51"/>
      <c r="BT215" s="51"/>
      <c r="BU215" s="51"/>
      <c r="BV215" s="51"/>
      <c r="BW215" s="51"/>
      <c r="BX215" s="51"/>
      <c r="BY215" s="51"/>
      <c r="BZ215" s="51"/>
      <c r="CA215" s="51"/>
      <c r="CB215" s="51"/>
      <c r="CC215" s="51"/>
      <c r="CD215" s="51"/>
      <c r="CE215" s="51"/>
      <c r="CF215" s="51"/>
      <c r="CG215" s="51"/>
      <c r="CH215" s="51"/>
      <c r="CI215" s="51"/>
      <c r="CJ215" s="51"/>
      <c r="CK215" s="51"/>
      <c r="CL215" s="51"/>
      <c r="CM215" s="51"/>
      <c r="CN215" s="51"/>
      <c r="CO215" s="51"/>
      <c r="CP215" s="51"/>
      <c r="CQ215" s="51"/>
      <c r="CR215" s="51"/>
      <c r="CS215" s="51"/>
      <c r="CT215" s="51"/>
      <c r="CU215" s="51"/>
      <c r="CV215" s="51"/>
      <c r="CW215" s="51"/>
      <c r="CX215" s="51"/>
      <c r="CY215" s="51"/>
      <c r="CZ215" s="51"/>
      <c r="DA215" s="51"/>
      <c r="DB215" s="51"/>
      <c r="DC215" s="51"/>
      <c r="DD215" s="51"/>
      <c r="DE215" s="51"/>
      <c r="DF215" s="51"/>
      <c r="DG215" s="51"/>
      <c r="DH215" s="51"/>
      <c r="DI215" s="51"/>
      <c r="DJ215" s="51"/>
      <c r="DK215" s="51"/>
      <c r="DL215" s="51"/>
      <c r="DM215" s="51"/>
      <c r="DN215" s="51"/>
      <c r="DO215" s="51"/>
      <c r="DP215" s="51"/>
      <c r="DQ215" s="51"/>
      <c r="DR215" s="51"/>
      <c r="DS215" s="51"/>
      <c r="DT215" s="51"/>
      <c r="DU215" s="51"/>
      <c r="DV215" s="51"/>
      <c r="DW215" s="51"/>
      <c r="DX215" s="51"/>
      <c r="DY215" s="51"/>
      <c r="DZ215" s="51"/>
      <c r="EA215" s="51"/>
      <c r="EB215" s="51"/>
      <c r="EC215" s="51"/>
      <c r="ED215" s="51"/>
      <c r="EE215" s="51"/>
      <c r="EF215" s="51"/>
      <c r="EG215" s="51"/>
      <c r="EH215" s="51"/>
      <c r="EI215" s="51"/>
      <c r="EJ215" s="51"/>
      <c r="EK215" s="51"/>
      <c r="EL215" s="51"/>
      <c r="EM215" s="51"/>
      <c r="EN215" s="51"/>
      <c r="EO215" s="51"/>
      <c r="EP215" s="51"/>
      <c r="EQ215" s="51"/>
      <c r="ER215" s="51"/>
      <c r="ES215" s="51"/>
      <c r="ET215" s="51"/>
      <c r="EU215" s="51"/>
      <c r="EV215" s="51"/>
      <c r="EW215" s="51"/>
      <c r="EX215" s="51"/>
      <c r="EY215" s="51"/>
      <c r="EZ215" s="51"/>
      <c r="FA215" s="51"/>
      <c r="FB215" s="51"/>
      <c r="FC215" s="51"/>
      <c r="FD215" s="51"/>
      <c r="FE215" s="51"/>
      <c r="FF215" s="51"/>
      <c r="FG215" s="51"/>
      <c r="FH215" s="51"/>
      <c r="FI215" s="51"/>
      <c r="FJ215" s="51"/>
      <c r="FK215" s="51"/>
      <c r="FL215" s="51"/>
      <c r="FM215" s="51"/>
      <c r="FN215" s="51"/>
      <c r="FO215" s="51"/>
      <c r="FP215" s="51"/>
      <c r="FQ215" s="51"/>
      <c r="FR215" s="51"/>
      <c r="FS215" s="51"/>
      <c r="FT215" s="51"/>
      <c r="FU215" s="51"/>
      <c r="FV215" s="51"/>
      <c r="FW215" s="51"/>
      <c r="FX215" s="51"/>
      <c r="FY215" s="51"/>
      <c r="FZ215" s="51"/>
      <c r="GA215" s="51"/>
      <c r="GB215" s="51"/>
      <c r="GC215" s="51"/>
      <c r="GD215" s="51"/>
      <c r="GE215" s="51"/>
      <c r="GF215" s="51"/>
      <c r="GG215" s="51"/>
      <c r="GH215" s="51"/>
      <c r="GI215" s="51"/>
      <c r="GJ215" s="51"/>
      <c r="GK215" s="51"/>
      <c r="GL215" s="51"/>
      <c r="GM215" s="51"/>
      <c r="GN215" s="51"/>
      <c r="GO215" s="51"/>
      <c r="GP215" s="51"/>
      <c r="GQ215" s="51"/>
      <c r="GR215" s="51"/>
      <c r="GS215" s="51"/>
      <c r="GT215" s="51"/>
      <c r="GU215" s="51"/>
      <c r="GV215" s="51"/>
      <c r="GW215" s="51"/>
      <c r="GX215" s="51"/>
      <c r="GY215" s="51"/>
      <c r="GZ215" s="51"/>
      <c r="HA215" s="51"/>
      <c r="HB215" s="51"/>
      <c r="HC215" s="51"/>
      <c r="HD215" s="51"/>
      <c r="HE215" s="51"/>
      <c r="HF215" s="51"/>
      <c r="HG215" s="51"/>
      <c r="HH215" s="51"/>
      <c r="HI215" s="51"/>
      <c r="HJ215" s="51"/>
      <c r="HK215" s="51"/>
      <c r="HL215" s="51"/>
      <c r="HM215" s="51"/>
      <c r="HN215" s="51"/>
      <c r="HO215" s="51"/>
      <c r="HP215" s="51"/>
      <c r="HQ215" s="51"/>
      <c r="HR215" s="51"/>
      <c r="HS215" s="51"/>
      <c r="HT215" s="51"/>
      <c r="HU215" s="51"/>
      <c r="HV215" s="51"/>
      <c r="HW215" s="51"/>
      <c r="HX215" s="51"/>
      <c r="HY215" s="51"/>
      <c r="HZ215" s="51"/>
      <c r="IA215" s="51"/>
      <c r="IB215" s="51"/>
      <c r="IC215" s="51"/>
      <c r="ID215" s="51"/>
      <c r="IE215" s="51"/>
      <c r="IF215" s="51"/>
      <c r="IG215" s="51"/>
      <c r="IH215" s="51"/>
      <c r="II215" s="51"/>
      <c r="IJ215" s="51"/>
      <c r="IK215" s="51"/>
      <c r="IL215" s="51"/>
      <c r="IM215" s="51"/>
      <c r="IN215" s="51"/>
      <c r="IO215" s="51"/>
      <c r="IP215" s="51"/>
      <c r="IQ215" s="51"/>
      <c r="IR215" s="51"/>
      <c r="IS215" s="51"/>
      <c r="IT215" s="51"/>
      <c r="IU215" s="51"/>
      <c r="IV215" s="51"/>
      <c r="IW215" s="51"/>
    </row>
    <row r="216" spans="1:257" ht="15.95" customHeight="1" x14ac:dyDescent="0.25">
      <c r="A216" s="39" t="s">
        <v>172</v>
      </c>
      <c r="B216" s="24"/>
      <c r="C216" s="24"/>
      <c r="D216" s="24"/>
      <c r="E216" s="24"/>
      <c r="F216" s="24"/>
      <c r="G216" s="24"/>
      <c r="H216" s="24"/>
      <c r="I216" s="24"/>
      <c r="J216" s="24"/>
      <c r="K216" s="24"/>
      <c r="L216" s="24"/>
      <c r="M216" s="24"/>
      <c r="N216" s="24"/>
      <c r="O216" s="24"/>
      <c r="P216" s="24"/>
      <c r="Q216" s="24"/>
      <c r="R216" s="24"/>
      <c r="S216" s="24"/>
      <c r="T216" s="24"/>
      <c r="U216" s="24"/>
      <c r="V216" s="24"/>
      <c r="W216" s="24"/>
      <c r="X216" s="24">
        <v>40</v>
      </c>
      <c r="Y216" s="24">
        <v>28</v>
      </c>
      <c r="Z216" s="24">
        <v>33</v>
      </c>
      <c r="AA216" s="24">
        <v>39</v>
      </c>
      <c r="AB216" s="24">
        <v>214</v>
      </c>
      <c r="AC216" s="24">
        <v>160</v>
      </c>
      <c r="AD216" s="24">
        <v>90</v>
      </c>
      <c r="AE216" s="24">
        <v>71</v>
      </c>
      <c r="AF216" s="24">
        <v>129</v>
      </c>
      <c r="AG216" s="24">
        <v>166</v>
      </c>
      <c r="AH216" s="24">
        <v>228</v>
      </c>
      <c r="AI216" s="24">
        <v>239</v>
      </c>
      <c r="AJ216" s="24">
        <v>265</v>
      </c>
      <c r="AK216" s="24">
        <v>219</v>
      </c>
      <c r="AL216" s="24">
        <v>185</v>
      </c>
      <c r="AM216" s="24">
        <v>205</v>
      </c>
      <c r="AN216" s="24">
        <v>190</v>
      </c>
      <c r="AO216" s="24">
        <v>197</v>
      </c>
      <c r="AP216" s="24">
        <v>218</v>
      </c>
      <c r="AQ216" s="24">
        <v>169</v>
      </c>
      <c r="AR216" s="66">
        <v>137</v>
      </c>
    </row>
    <row r="217" spans="1:257" ht="15.95" customHeight="1" x14ac:dyDescent="0.25">
      <c r="A217" s="39" t="s">
        <v>200</v>
      </c>
      <c r="B217" s="24"/>
      <c r="C217" s="24"/>
      <c r="D217" s="24"/>
      <c r="E217" s="24"/>
      <c r="F217" s="24"/>
      <c r="G217" s="24"/>
      <c r="H217" s="24"/>
      <c r="I217" s="24"/>
      <c r="J217" s="24"/>
      <c r="K217" s="24"/>
      <c r="L217" s="24"/>
      <c r="M217" s="24"/>
      <c r="N217" s="24"/>
      <c r="O217" s="24"/>
      <c r="P217" s="24"/>
      <c r="Q217" s="24"/>
      <c r="R217" s="24"/>
      <c r="S217" s="24"/>
      <c r="T217" s="24"/>
      <c r="U217" s="24"/>
      <c r="V217" s="24"/>
      <c r="W217" s="24"/>
      <c r="X217" s="24">
        <v>39</v>
      </c>
      <c r="Y217" s="24">
        <v>25</v>
      </c>
      <c r="Z217" s="24">
        <v>18</v>
      </c>
      <c r="AA217" s="24">
        <v>18</v>
      </c>
      <c r="AB217" s="24"/>
      <c r="AC217" s="24"/>
      <c r="AD217" s="24"/>
      <c r="AE217" s="24"/>
      <c r="AF217" s="24"/>
      <c r="AG217" s="24"/>
      <c r="AH217" s="24"/>
      <c r="AI217" s="24"/>
      <c r="AJ217" s="24"/>
      <c r="AK217" s="24"/>
      <c r="AL217" s="24"/>
      <c r="AM217" s="24"/>
      <c r="AN217" s="24"/>
      <c r="AO217" s="24"/>
      <c r="AP217" s="24"/>
      <c r="AQ217" s="24"/>
      <c r="AR217" s="66"/>
    </row>
    <row r="218" spans="1:257" ht="15.95" customHeight="1" x14ac:dyDescent="0.25">
      <c r="A218" s="14" t="s">
        <v>211</v>
      </c>
      <c r="B218" s="24"/>
      <c r="C218" s="24">
        <v>759</v>
      </c>
      <c r="D218" s="24">
        <v>476</v>
      </c>
      <c r="E218" s="24">
        <v>465</v>
      </c>
      <c r="F218" s="24">
        <v>487</v>
      </c>
      <c r="G218" s="24">
        <v>479</v>
      </c>
      <c r="H218" s="24">
        <v>383</v>
      </c>
      <c r="I218" s="24">
        <v>508</v>
      </c>
      <c r="J218" s="24">
        <v>350</v>
      </c>
      <c r="K218" s="24">
        <v>418</v>
      </c>
      <c r="L218" s="24">
        <v>491</v>
      </c>
      <c r="M218" s="24">
        <v>489</v>
      </c>
      <c r="N218" s="24">
        <v>468</v>
      </c>
      <c r="O218" s="24">
        <v>425</v>
      </c>
      <c r="P218" s="24">
        <v>501</v>
      </c>
      <c r="Q218" s="24">
        <v>491</v>
      </c>
      <c r="R218" s="24">
        <v>600</v>
      </c>
      <c r="S218" s="24">
        <v>647</v>
      </c>
      <c r="T218" s="24">
        <v>640</v>
      </c>
      <c r="U218" s="24">
        <v>654</v>
      </c>
      <c r="V218" s="24">
        <v>678</v>
      </c>
      <c r="W218" s="24">
        <v>633</v>
      </c>
      <c r="X218" s="24">
        <v>680</v>
      </c>
      <c r="Y218" s="24">
        <v>616</v>
      </c>
      <c r="Z218" s="24">
        <v>548</v>
      </c>
      <c r="AA218" s="24">
        <v>413</v>
      </c>
      <c r="AB218" s="24">
        <v>102</v>
      </c>
      <c r="AC218" s="24">
        <v>31</v>
      </c>
      <c r="AD218" s="24">
        <v>25</v>
      </c>
      <c r="AE218" s="24">
        <v>11</v>
      </c>
      <c r="AF218" s="24">
        <v>4</v>
      </c>
      <c r="AG218" s="24">
        <v>1</v>
      </c>
      <c r="AH218" s="24"/>
      <c r="AI218" s="24">
        <v>2</v>
      </c>
      <c r="AJ218" s="24">
        <v>5</v>
      </c>
      <c r="AK218" s="24">
        <v>6</v>
      </c>
      <c r="AL218" s="24">
        <v>4</v>
      </c>
      <c r="AM218" s="24"/>
      <c r="AN218" s="24">
        <v>6</v>
      </c>
      <c r="AO218" s="24">
        <v>2</v>
      </c>
      <c r="AP218" s="24">
        <v>4</v>
      </c>
      <c r="AQ218" s="24">
        <v>2</v>
      </c>
      <c r="AR218" s="66"/>
    </row>
    <row r="219" spans="1:257" ht="15.95" customHeight="1" x14ac:dyDescent="0.25">
      <c r="A219" s="39" t="s">
        <v>212</v>
      </c>
      <c r="B219" s="24"/>
      <c r="C219" s="24"/>
      <c r="D219" s="24"/>
      <c r="E219" s="24"/>
      <c r="F219" s="24"/>
      <c r="G219" s="24">
        <v>44</v>
      </c>
      <c r="H219" s="24">
        <v>53</v>
      </c>
      <c r="I219" s="24">
        <v>62</v>
      </c>
      <c r="J219" s="24">
        <v>51</v>
      </c>
      <c r="K219" s="24">
        <v>60</v>
      </c>
      <c r="L219" s="24">
        <v>42</v>
      </c>
      <c r="M219" s="24">
        <v>45</v>
      </c>
      <c r="N219" s="24">
        <v>42</v>
      </c>
      <c r="O219" s="24">
        <v>44</v>
      </c>
      <c r="P219" s="24">
        <v>40</v>
      </c>
      <c r="Q219" s="24">
        <v>41</v>
      </c>
      <c r="R219" s="24">
        <v>48</v>
      </c>
      <c r="S219" s="24">
        <v>63</v>
      </c>
      <c r="T219" s="24">
        <v>73</v>
      </c>
      <c r="U219" s="24">
        <v>60</v>
      </c>
      <c r="V219" s="24">
        <v>68</v>
      </c>
      <c r="W219" s="24">
        <v>65</v>
      </c>
      <c r="X219" s="24">
        <v>76</v>
      </c>
      <c r="Y219" s="24">
        <v>69</v>
      </c>
      <c r="Z219" s="24">
        <v>68</v>
      </c>
      <c r="AA219" s="24">
        <v>70</v>
      </c>
      <c r="AB219" s="24">
        <v>13</v>
      </c>
      <c r="AC219" s="24">
        <v>16</v>
      </c>
      <c r="AD219" s="24">
        <v>5</v>
      </c>
      <c r="AE219" s="24">
        <v>2</v>
      </c>
      <c r="AF219" s="24"/>
      <c r="AG219" s="24"/>
      <c r="AH219" s="24"/>
      <c r="AI219" s="24"/>
      <c r="AJ219" s="24"/>
      <c r="AK219" s="24"/>
      <c r="AL219" s="24"/>
      <c r="AM219" s="24"/>
      <c r="AN219" s="24"/>
      <c r="AO219" s="24"/>
      <c r="AP219" s="24"/>
      <c r="AQ219" s="24"/>
      <c r="AR219" s="66"/>
    </row>
    <row r="220" spans="1:257" s="19" customFormat="1" ht="15.95" customHeight="1" x14ac:dyDescent="0.25">
      <c r="A220" s="45" t="s">
        <v>102</v>
      </c>
      <c r="B220" s="29">
        <f t="shared" ref="B220:AR220" si="273">SUM(B221:B223)</f>
        <v>0</v>
      </c>
      <c r="C220" s="29">
        <f t="shared" si="273"/>
        <v>0</v>
      </c>
      <c r="D220" s="29">
        <f t="shared" si="273"/>
        <v>0</v>
      </c>
      <c r="E220" s="29">
        <f t="shared" si="273"/>
        <v>0</v>
      </c>
      <c r="F220" s="29">
        <f t="shared" si="273"/>
        <v>0</v>
      </c>
      <c r="G220" s="29">
        <f t="shared" si="273"/>
        <v>0</v>
      </c>
      <c r="H220" s="29">
        <f t="shared" si="273"/>
        <v>0</v>
      </c>
      <c r="I220" s="29">
        <f t="shared" si="273"/>
        <v>0</v>
      </c>
      <c r="J220" s="29">
        <f t="shared" si="273"/>
        <v>0</v>
      </c>
      <c r="K220" s="29">
        <f t="shared" si="273"/>
        <v>0</v>
      </c>
      <c r="L220" s="29">
        <f t="shared" si="273"/>
        <v>0</v>
      </c>
      <c r="M220" s="29">
        <f t="shared" si="273"/>
        <v>0</v>
      </c>
      <c r="N220" s="29">
        <f t="shared" si="273"/>
        <v>0</v>
      </c>
      <c r="O220" s="29">
        <f t="shared" si="273"/>
        <v>0</v>
      </c>
      <c r="P220" s="29">
        <f t="shared" si="273"/>
        <v>0</v>
      </c>
      <c r="Q220" s="29">
        <f t="shared" si="273"/>
        <v>0</v>
      </c>
      <c r="R220" s="29">
        <f t="shared" si="273"/>
        <v>0</v>
      </c>
      <c r="S220" s="29">
        <f t="shared" si="273"/>
        <v>0</v>
      </c>
      <c r="T220" s="29">
        <f t="shared" si="273"/>
        <v>0</v>
      </c>
      <c r="U220" s="29">
        <f t="shared" si="273"/>
        <v>0</v>
      </c>
      <c r="V220" s="29">
        <f t="shared" si="273"/>
        <v>0</v>
      </c>
      <c r="W220" s="29">
        <f t="shared" si="273"/>
        <v>63</v>
      </c>
      <c r="X220" s="29">
        <f t="shared" si="273"/>
        <v>12</v>
      </c>
      <c r="Y220" s="29">
        <f t="shared" si="273"/>
        <v>11</v>
      </c>
      <c r="Z220" s="29">
        <f t="shared" si="273"/>
        <v>7</v>
      </c>
      <c r="AA220" s="29">
        <f t="shared" si="273"/>
        <v>9</v>
      </c>
      <c r="AB220" s="29">
        <f t="shared" si="273"/>
        <v>9</v>
      </c>
      <c r="AC220" s="29">
        <f t="shared" si="273"/>
        <v>7</v>
      </c>
      <c r="AD220" s="29">
        <f t="shared" si="273"/>
        <v>7</v>
      </c>
      <c r="AE220" s="29">
        <f t="shared" si="273"/>
        <v>8</v>
      </c>
      <c r="AF220" s="29">
        <f t="shared" si="273"/>
        <v>6</v>
      </c>
      <c r="AG220" s="29">
        <f t="shared" si="273"/>
        <v>12</v>
      </c>
      <c r="AH220" s="29">
        <f t="shared" si="273"/>
        <v>16</v>
      </c>
      <c r="AI220" s="29">
        <f t="shared" si="273"/>
        <v>16</v>
      </c>
      <c r="AJ220" s="29">
        <f t="shared" si="273"/>
        <v>9</v>
      </c>
      <c r="AK220" s="29">
        <f t="shared" si="273"/>
        <v>16</v>
      </c>
      <c r="AL220" s="29">
        <f t="shared" si="273"/>
        <v>13</v>
      </c>
      <c r="AM220" s="29">
        <f t="shared" si="273"/>
        <v>17</v>
      </c>
      <c r="AN220" s="29">
        <f t="shared" si="273"/>
        <v>20</v>
      </c>
      <c r="AO220" s="29">
        <f t="shared" si="273"/>
        <v>17</v>
      </c>
      <c r="AP220" s="29">
        <f t="shared" si="273"/>
        <v>25</v>
      </c>
      <c r="AQ220" s="29">
        <f t="shared" si="273"/>
        <v>12</v>
      </c>
      <c r="AR220" s="65">
        <f t="shared" si="273"/>
        <v>13</v>
      </c>
    </row>
    <row r="221" spans="1:257" ht="15.95" customHeight="1" x14ac:dyDescent="0.25">
      <c r="A221" s="39" t="s">
        <v>103</v>
      </c>
      <c r="B221" s="24"/>
      <c r="C221" s="24"/>
      <c r="D221" s="24"/>
      <c r="E221" s="24"/>
      <c r="F221" s="24"/>
      <c r="G221" s="24"/>
      <c r="H221" s="24"/>
      <c r="I221" s="24"/>
      <c r="J221" s="24"/>
      <c r="K221" s="24"/>
      <c r="L221" s="24"/>
      <c r="M221" s="24"/>
      <c r="N221" s="24"/>
      <c r="O221" s="24"/>
      <c r="P221" s="24"/>
      <c r="Q221" s="24"/>
      <c r="R221" s="24"/>
      <c r="S221" s="24"/>
      <c r="T221" s="24"/>
      <c r="U221" s="24"/>
      <c r="V221" s="24"/>
      <c r="W221" s="24">
        <v>9</v>
      </c>
      <c r="X221" s="24">
        <v>12</v>
      </c>
      <c r="Y221" s="24">
        <v>11</v>
      </c>
      <c r="Z221" s="24">
        <v>7</v>
      </c>
      <c r="AA221" s="24">
        <v>9</v>
      </c>
      <c r="AB221" s="24">
        <v>9</v>
      </c>
      <c r="AC221" s="24">
        <v>7</v>
      </c>
      <c r="AD221" s="24">
        <v>7</v>
      </c>
      <c r="AE221" s="24">
        <v>8</v>
      </c>
      <c r="AF221" s="24">
        <v>6</v>
      </c>
      <c r="AG221" s="24">
        <v>12</v>
      </c>
      <c r="AH221" s="24">
        <v>16</v>
      </c>
      <c r="AI221" s="24">
        <v>16</v>
      </c>
      <c r="AJ221" s="24">
        <v>9</v>
      </c>
      <c r="AK221" s="24">
        <v>16</v>
      </c>
      <c r="AL221" s="24">
        <v>13</v>
      </c>
      <c r="AM221" s="24">
        <v>17</v>
      </c>
      <c r="AN221" s="24">
        <v>20</v>
      </c>
      <c r="AO221" s="24">
        <v>17</v>
      </c>
      <c r="AP221" s="24">
        <v>25</v>
      </c>
      <c r="AQ221" s="24">
        <v>12</v>
      </c>
      <c r="AR221" s="66">
        <v>13</v>
      </c>
    </row>
    <row r="222" spans="1:257" ht="15.95" customHeight="1" x14ac:dyDescent="0.25">
      <c r="A222" s="39" t="s">
        <v>104</v>
      </c>
      <c r="B222" s="24"/>
      <c r="C222" s="24"/>
      <c r="D222" s="24"/>
      <c r="E222" s="24"/>
      <c r="F222" s="24"/>
      <c r="G222" s="24"/>
      <c r="H222" s="24"/>
      <c r="I222" s="24"/>
      <c r="J222" s="24"/>
      <c r="K222" s="24"/>
      <c r="L222" s="24"/>
      <c r="M222" s="24"/>
      <c r="N222" s="24"/>
      <c r="O222" s="24"/>
      <c r="P222" s="24"/>
      <c r="Q222" s="24"/>
      <c r="R222" s="24"/>
      <c r="S222" s="24"/>
      <c r="T222" s="24"/>
      <c r="U222" s="24"/>
      <c r="V222" s="24"/>
      <c r="W222" s="24">
        <v>28</v>
      </c>
      <c r="X222" s="24"/>
      <c r="Y222" s="24"/>
      <c r="Z222" s="24"/>
      <c r="AA222" s="24"/>
      <c r="AB222" s="24"/>
      <c r="AC222" s="24"/>
      <c r="AD222" s="24"/>
      <c r="AE222" s="24"/>
      <c r="AF222" s="24"/>
      <c r="AG222" s="24"/>
      <c r="AH222" s="24"/>
      <c r="AI222" s="24"/>
      <c r="AJ222" s="24"/>
      <c r="AK222" s="24"/>
      <c r="AL222" s="24"/>
      <c r="AM222" s="24"/>
      <c r="AN222" s="24"/>
      <c r="AO222" s="24"/>
      <c r="AP222" s="24"/>
      <c r="AQ222" s="24"/>
      <c r="AR222" s="66"/>
    </row>
    <row r="223" spans="1:257" ht="15.95" customHeight="1" x14ac:dyDescent="0.25">
      <c r="A223" s="39" t="s">
        <v>105</v>
      </c>
      <c r="B223" s="24"/>
      <c r="C223" s="24"/>
      <c r="D223" s="24"/>
      <c r="E223" s="24"/>
      <c r="F223" s="24"/>
      <c r="G223" s="24"/>
      <c r="H223" s="24"/>
      <c r="I223" s="24"/>
      <c r="J223" s="24"/>
      <c r="K223" s="24"/>
      <c r="L223" s="24"/>
      <c r="M223" s="24"/>
      <c r="N223" s="24"/>
      <c r="O223" s="24"/>
      <c r="P223" s="24"/>
      <c r="Q223" s="24"/>
      <c r="R223" s="24"/>
      <c r="S223" s="24"/>
      <c r="T223" s="24"/>
      <c r="U223" s="24"/>
      <c r="V223" s="24"/>
      <c r="W223" s="24">
        <v>26</v>
      </c>
      <c r="X223" s="24"/>
      <c r="Y223" s="24"/>
      <c r="Z223" s="24"/>
      <c r="AA223" s="24"/>
      <c r="AB223" s="24"/>
      <c r="AC223" s="24"/>
      <c r="AD223" s="24"/>
      <c r="AE223" s="24"/>
      <c r="AF223" s="24"/>
      <c r="AG223" s="24"/>
      <c r="AH223" s="24"/>
      <c r="AI223" s="24"/>
      <c r="AJ223" s="24"/>
      <c r="AK223" s="24"/>
      <c r="AL223" s="24"/>
      <c r="AM223" s="24"/>
      <c r="AN223" s="24"/>
      <c r="AO223" s="24"/>
      <c r="AP223" s="24"/>
      <c r="AQ223" s="24"/>
      <c r="AR223" s="66"/>
    </row>
    <row r="224" spans="1:257" ht="15.95" customHeight="1" x14ac:dyDescent="0.25">
      <c r="A224" s="14"/>
      <c r="B224" s="34"/>
      <c r="C224" s="34"/>
      <c r="D224" s="34"/>
      <c r="E224" s="34"/>
      <c r="F224" s="34"/>
      <c r="G224" s="34"/>
      <c r="H224" s="34"/>
      <c r="I224" s="34"/>
      <c r="J224" s="34"/>
      <c r="K224" s="34"/>
      <c r="L224" s="34"/>
      <c r="M224" s="34"/>
      <c r="N224" s="35"/>
      <c r="O224" s="36"/>
      <c r="P224" s="36"/>
      <c r="Q224" s="36"/>
      <c r="R224" s="36"/>
      <c r="S224" s="36"/>
      <c r="T224" s="36"/>
      <c r="U224" s="36"/>
      <c r="V224" s="36"/>
      <c r="W224" s="36"/>
      <c r="X224" s="36"/>
      <c r="Y224" s="36"/>
      <c r="Z224" s="36"/>
      <c r="AA224" s="36"/>
      <c r="AB224" s="36"/>
      <c r="AC224" s="36"/>
      <c r="AD224" s="36"/>
      <c r="AE224" s="36"/>
      <c r="AF224" s="36"/>
      <c r="AG224" s="36"/>
      <c r="AH224" s="36"/>
      <c r="AI224" s="36"/>
      <c r="AJ224" s="36"/>
      <c r="AK224" s="36"/>
      <c r="AL224" s="36"/>
      <c r="AM224" s="36"/>
      <c r="AN224" s="36"/>
      <c r="AO224" s="36"/>
      <c r="AP224" s="36"/>
      <c r="AQ224" s="36"/>
      <c r="AR224" s="67"/>
    </row>
    <row r="225" spans="1:44" s="28" customFormat="1" ht="15.95" customHeight="1" x14ac:dyDescent="0.2">
      <c r="A225" s="52" t="s">
        <v>149</v>
      </c>
      <c r="B225" s="53">
        <f>+B227+B229+B235+B240+B247+B253+B259+B261+B263</f>
        <v>1125</v>
      </c>
      <c r="C225" s="53">
        <f t="shared" ref="C225:AR225" si="274">+C227+C229+C235+C240+C247+C253+C259+C261+C263</f>
        <v>1587</v>
      </c>
      <c r="D225" s="53">
        <f t="shared" si="274"/>
        <v>1689</v>
      </c>
      <c r="E225" s="53">
        <f t="shared" si="274"/>
        <v>2137</v>
      </c>
      <c r="F225" s="53">
        <f t="shared" si="274"/>
        <v>2439</v>
      </c>
      <c r="G225" s="53">
        <f t="shared" si="274"/>
        <v>2633</v>
      </c>
      <c r="H225" s="53">
        <f t="shared" si="274"/>
        <v>2468</v>
      </c>
      <c r="I225" s="53">
        <f t="shared" si="274"/>
        <v>3116</v>
      </c>
      <c r="J225" s="53">
        <f t="shared" si="274"/>
        <v>2333</v>
      </c>
      <c r="K225" s="53">
        <f t="shared" si="274"/>
        <v>2842</v>
      </c>
      <c r="L225" s="53">
        <f t="shared" si="274"/>
        <v>3281</v>
      </c>
      <c r="M225" s="53">
        <f t="shared" si="274"/>
        <v>3384</v>
      </c>
      <c r="N225" s="53">
        <f t="shared" si="274"/>
        <v>3798</v>
      </c>
      <c r="O225" s="53">
        <f t="shared" si="274"/>
        <v>3882</v>
      </c>
      <c r="P225" s="53">
        <f t="shared" si="274"/>
        <v>4022</v>
      </c>
      <c r="Q225" s="53">
        <f t="shared" si="274"/>
        <v>4203</v>
      </c>
      <c r="R225" s="53">
        <f t="shared" si="274"/>
        <v>4429</v>
      </c>
      <c r="S225" s="53">
        <f t="shared" si="274"/>
        <v>4766</v>
      </c>
      <c r="T225" s="53">
        <f t="shared" si="274"/>
        <v>4586</v>
      </c>
      <c r="U225" s="53">
        <f t="shared" si="274"/>
        <v>4797</v>
      </c>
      <c r="V225" s="53">
        <f t="shared" si="274"/>
        <v>4900</v>
      </c>
      <c r="W225" s="53">
        <f t="shared" si="274"/>
        <v>4758</v>
      </c>
      <c r="X225" s="53">
        <f t="shared" si="274"/>
        <v>4642</v>
      </c>
      <c r="Y225" s="53">
        <f t="shared" si="274"/>
        <v>4184</v>
      </c>
      <c r="Z225" s="53">
        <f t="shared" si="274"/>
        <v>3484</v>
      </c>
      <c r="AA225" s="53">
        <f t="shared" si="274"/>
        <v>3219</v>
      </c>
      <c r="AB225" s="53">
        <f t="shared" si="274"/>
        <v>2961</v>
      </c>
      <c r="AC225" s="53">
        <f t="shared" si="274"/>
        <v>3118</v>
      </c>
      <c r="AD225" s="53">
        <f t="shared" si="274"/>
        <v>3000</v>
      </c>
      <c r="AE225" s="53">
        <f t="shared" si="274"/>
        <v>3055</v>
      </c>
      <c r="AF225" s="53">
        <f t="shared" si="274"/>
        <v>3059</v>
      </c>
      <c r="AG225" s="53">
        <f t="shared" si="274"/>
        <v>3034</v>
      </c>
      <c r="AH225" s="53">
        <f t="shared" si="274"/>
        <v>3140</v>
      </c>
      <c r="AI225" s="53">
        <f t="shared" si="274"/>
        <v>3203</v>
      </c>
      <c r="AJ225" s="53">
        <f t="shared" si="274"/>
        <v>3459</v>
      </c>
      <c r="AK225" s="53">
        <f t="shared" si="274"/>
        <v>3634</v>
      </c>
      <c r="AL225" s="53">
        <f t="shared" si="274"/>
        <v>3823</v>
      </c>
      <c r="AM225" s="53">
        <f t="shared" si="274"/>
        <v>4043</v>
      </c>
      <c r="AN225" s="53">
        <f t="shared" si="274"/>
        <v>4223</v>
      </c>
      <c r="AO225" s="53">
        <f t="shared" si="274"/>
        <v>4100</v>
      </c>
      <c r="AP225" s="53">
        <f t="shared" si="274"/>
        <v>5044</v>
      </c>
      <c r="AQ225" s="53">
        <f t="shared" si="274"/>
        <v>5449</v>
      </c>
      <c r="AR225" s="71">
        <f t="shared" si="274"/>
        <v>5920</v>
      </c>
    </row>
    <row r="226" spans="1:44" ht="15.95" customHeight="1" x14ac:dyDescent="0.25">
      <c r="A226" s="39"/>
      <c r="B226" s="24"/>
      <c r="C226" s="24"/>
      <c r="D226" s="24"/>
      <c r="E226" s="24"/>
      <c r="F226" s="24"/>
      <c r="G226" s="24"/>
      <c r="H226" s="24"/>
      <c r="I226" s="24"/>
      <c r="J226" s="24"/>
      <c r="K226" s="24"/>
      <c r="L226" s="24"/>
      <c r="M226" s="24"/>
      <c r="N226" s="24"/>
      <c r="O226" s="24"/>
      <c r="P226" s="24"/>
      <c r="Q226" s="24"/>
      <c r="R226" s="24"/>
      <c r="S226" s="24"/>
      <c r="T226" s="24"/>
      <c r="U226" s="24"/>
      <c r="V226" s="24"/>
      <c r="W226" s="24"/>
      <c r="X226" s="24"/>
      <c r="Y226" s="24"/>
      <c r="Z226" s="24"/>
      <c r="AA226" s="24"/>
      <c r="AB226" s="24"/>
      <c r="AC226" s="24"/>
      <c r="AD226" s="24"/>
      <c r="AE226" s="24"/>
      <c r="AF226" s="24"/>
      <c r="AG226" s="24"/>
      <c r="AH226" s="24"/>
      <c r="AI226" s="24"/>
      <c r="AJ226" s="24"/>
      <c r="AK226" s="24"/>
      <c r="AL226" s="24"/>
      <c r="AM226" s="24"/>
      <c r="AN226" s="24"/>
      <c r="AO226" s="24"/>
      <c r="AP226" s="24"/>
      <c r="AQ226" s="24"/>
      <c r="AR226" s="66"/>
    </row>
    <row r="227" spans="1:44" s="19" customFormat="1" ht="15.95" customHeight="1" x14ac:dyDescent="0.25">
      <c r="A227" s="45" t="s">
        <v>195</v>
      </c>
      <c r="B227" s="29">
        <f>+B228</f>
        <v>0</v>
      </c>
      <c r="C227" s="29">
        <f t="shared" ref="C227:AR227" si="275">+C228</f>
        <v>0</v>
      </c>
      <c r="D227" s="29">
        <f t="shared" si="275"/>
        <v>0</v>
      </c>
      <c r="E227" s="29">
        <f t="shared" si="275"/>
        <v>0</v>
      </c>
      <c r="F227" s="29">
        <f t="shared" si="275"/>
        <v>0</v>
      </c>
      <c r="G227" s="29">
        <f t="shared" si="275"/>
        <v>0</v>
      </c>
      <c r="H227" s="29">
        <f t="shared" si="275"/>
        <v>0</v>
      </c>
      <c r="I227" s="29">
        <f t="shared" si="275"/>
        <v>0</v>
      </c>
      <c r="J227" s="29">
        <f t="shared" si="275"/>
        <v>0</v>
      </c>
      <c r="K227" s="29">
        <f t="shared" si="275"/>
        <v>0</v>
      </c>
      <c r="L227" s="29">
        <f t="shared" si="275"/>
        <v>0</v>
      </c>
      <c r="M227" s="29">
        <f t="shared" si="275"/>
        <v>0</v>
      </c>
      <c r="N227" s="29">
        <f t="shared" si="275"/>
        <v>0</v>
      </c>
      <c r="O227" s="29">
        <f t="shared" si="275"/>
        <v>0</v>
      </c>
      <c r="P227" s="29">
        <f t="shared" si="275"/>
        <v>0</v>
      </c>
      <c r="Q227" s="29">
        <f t="shared" si="275"/>
        <v>0</v>
      </c>
      <c r="R227" s="29">
        <f t="shared" si="275"/>
        <v>0</v>
      </c>
      <c r="S227" s="29">
        <f t="shared" si="275"/>
        <v>0</v>
      </c>
      <c r="T227" s="29">
        <f t="shared" si="275"/>
        <v>0</v>
      </c>
      <c r="U227" s="29">
        <f t="shared" si="275"/>
        <v>0</v>
      </c>
      <c r="V227" s="29">
        <f t="shared" si="275"/>
        <v>0</v>
      </c>
      <c r="W227" s="29">
        <f t="shared" si="275"/>
        <v>0</v>
      </c>
      <c r="X227" s="29">
        <f t="shared" si="275"/>
        <v>0</v>
      </c>
      <c r="Y227" s="29">
        <f t="shared" si="275"/>
        <v>0</v>
      </c>
      <c r="Z227" s="29">
        <f t="shared" si="275"/>
        <v>0</v>
      </c>
      <c r="AA227" s="29">
        <f t="shared" si="275"/>
        <v>0</v>
      </c>
      <c r="AB227" s="29">
        <f t="shared" si="275"/>
        <v>3</v>
      </c>
      <c r="AC227" s="29">
        <f t="shared" si="275"/>
        <v>3</v>
      </c>
      <c r="AD227" s="29">
        <f t="shared" si="275"/>
        <v>0</v>
      </c>
      <c r="AE227" s="29">
        <f t="shared" si="275"/>
        <v>4</v>
      </c>
      <c r="AF227" s="29">
        <f t="shared" si="275"/>
        <v>0</v>
      </c>
      <c r="AG227" s="29">
        <f t="shared" si="275"/>
        <v>0</v>
      </c>
      <c r="AH227" s="29">
        <f t="shared" si="275"/>
        <v>0</v>
      </c>
      <c r="AI227" s="29">
        <f t="shared" si="275"/>
        <v>0</v>
      </c>
      <c r="AJ227" s="29">
        <f t="shared" si="275"/>
        <v>0</v>
      </c>
      <c r="AK227" s="29">
        <f t="shared" si="275"/>
        <v>4</v>
      </c>
      <c r="AL227" s="29">
        <f t="shared" si="275"/>
        <v>4</v>
      </c>
      <c r="AM227" s="29">
        <f t="shared" si="275"/>
        <v>0</v>
      </c>
      <c r="AN227" s="29">
        <f t="shared" si="275"/>
        <v>0</v>
      </c>
      <c r="AO227" s="29">
        <f t="shared" si="275"/>
        <v>0</v>
      </c>
      <c r="AP227" s="29">
        <f t="shared" si="275"/>
        <v>1</v>
      </c>
      <c r="AQ227" s="29">
        <f t="shared" si="275"/>
        <v>0</v>
      </c>
      <c r="AR227" s="65">
        <f t="shared" si="275"/>
        <v>0</v>
      </c>
    </row>
    <row r="228" spans="1:44" s="19" customFormat="1" ht="15.95" customHeight="1" x14ac:dyDescent="0.25">
      <c r="A228" s="39" t="s">
        <v>83</v>
      </c>
      <c r="B228" s="29">
        <v>0</v>
      </c>
      <c r="C228" s="29">
        <v>0</v>
      </c>
      <c r="D228" s="29">
        <v>0</v>
      </c>
      <c r="E228" s="29">
        <v>0</v>
      </c>
      <c r="F228" s="29">
        <v>0</v>
      </c>
      <c r="G228" s="29">
        <v>0</v>
      </c>
      <c r="H228" s="29">
        <v>0</v>
      </c>
      <c r="I228" s="29">
        <v>0</v>
      </c>
      <c r="J228" s="29">
        <v>0</v>
      </c>
      <c r="K228" s="29">
        <v>0</v>
      </c>
      <c r="L228" s="29">
        <v>0</v>
      </c>
      <c r="M228" s="29">
        <v>0</v>
      </c>
      <c r="N228" s="29">
        <v>0</v>
      </c>
      <c r="O228" s="29">
        <v>0</v>
      </c>
      <c r="P228" s="29">
        <v>0</v>
      </c>
      <c r="Q228" s="29">
        <v>0</v>
      </c>
      <c r="R228" s="29">
        <v>0</v>
      </c>
      <c r="S228" s="29">
        <v>0</v>
      </c>
      <c r="T228" s="29">
        <v>0</v>
      </c>
      <c r="U228" s="29">
        <v>0</v>
      </c>
      <c r="V228" s="29">
        <v>0</v>
      </c>
      <c r="W228" s="29">
        <v>0</v>
      </c>
      <c r="X228" s="29">
        <v>0</v>
      </c>
      <c r="Y228" s="29">
        <v>0</v>
      </c>
      <c r="Z228" s="29">
        <v>0</v>
      </c>
      <c r="AA228" s="29">
        <v>0</v>
      </c>
      <c r="AB228" s="29">
        <v>3</v>
      </c>
      <c r="AC228" s="29">
        <v>3</v>
      </c>
      <c r="AD228" s="29">
        <v>0</v>
      </c>
      <c r="AE228" s="29">
        <v>4</v>
      </c>
      <c r="AF228" s="29">
        <v>0</v>
      </c>
      <c r="AG228" s="29">
        <v>0</v>
      </c>
      <c r="AH228" s="29">
        <v>0</v>
      </c>
      <c r="AI228" s="29">
        <v>0</v>
      </c>
      <c r="AJ228" s="29">
        <v>0</v>
      </c>
      <c r="AK228" s="29">
        <v>4</v>
      </c>
      <c r="AL228" s="29">
        <v>4</v>
      </c>
      <c r="AM228" s="29">
        <v>0</v>
      </c>
      <c r="AN228" s="29">
        <v>0</v>
      </c>
      <c r="AO228" s="29">
        <v>0</v>
      </c>
      <c r="AP228" s="24">
        <v>1</v>
      </c>
      <c r="AQ228" s="29"/>
      <c r="AR228" s="65"/>
    </row>
    <row r="229" spans="1:44" s="19" customFormat="1" ht="15.95" customHeight="1" x14ac:dyDescent="0.25">
      <c r="A229" s="45" t="s">
        <v>2</v>
      </c>
      <c r="B229" s="29">
        <f>SUM(B230:B234)</f>
        <v>0</v>
      </c>
      <c r="C229" s="29">
        <f t="shared" ref="C229:AR229" si="276">SUM(C230:C234)</f>
        <v>0</v>
      </c>
      <c r="D229" s="29">
        <f t="shared" si="276"/>
        <v>0</v>
      </c>
      <c r="E229" s="29">
        <f t="shared" si="276"/>
        <v>0</v>
      </c>
      <c r="F229" s="29">
        <f t="shared" si="276"/>
        <v>0</v>
      </c>
      <c r="G229" s="29">
        <f t="shared" si="276"/>
        <v>0</v>
      </c>
      <c r="H229" s="29">
        <f t="shared" si="276"/>
        <v>0</v>
      </c>
      <c r="I229" s="29">
        <f t="shared" si="276"/>
        <v>0</v>
      </c>
      <c r="J229" s="29">
        <f t="shared" si="276"/>
        <v>10</v>
      </c>
      <c r="K229" s="29">
        <f t="shared" si="276"/>
        <v>5</v>
      </c>
      <c r="L229" s="29">
        <f t="shared" si="276"/>
        <v>10</v>
      </c>
      <c r="M229" s="29">
        <f t="shared" si="276"/>
        <v>12</v>
      </c>
      <c r="N229" s="29">
        <f t="shared" si="276"/>
        <v>30</v>
      </c>
      <c r="O229" s="29">
        <f t="shared" si="276"/>
        <v>33</v>
      </c>
      <c r="P229" s="29">
        <f t="shared" si="276"/>
        <v>24</v>
      </c>
      <c r="Q229" s="29">
        <f t="shared" si="276"/>
        <v>33</v>
      </c>
      <c r="R229" s="29">
        <f t="shared" si="276"/>
        <v>23</v>
      </c>
      <c r="S229" s="29">
        <f t="shared" si="276"/>
        <v>25</v>
      </c>
      <c r="T229" s="29">
        <f t="shared" si="276"/>
        <v>16</v>
      </c>
      <c r="U229" s="29">
        <f t="shared" si="276"/>
        <v>49</v>
      </c>
      <c r="V229" s="29">
        <f t="shared" si="276"/>
        <v>8</v>
      </c>
      <c r="W229" s="29">
        <f t="shared" si="276"/>
        <v>51</v>
      </c>
      <c r="X229" s="29">
        <f t="shared" si="276"/>
        <v>21</v>
      </c>
      <c r="Y229" s="29">
        <f t="shared" si="276"/>
        <v>29</v>
      </c>
      <c r="Z229" s="29">
        <f t="shared" si="276"/>
        <v>14</v>
      </c>
      <c r="AA229" s="29">
        <f t="shared" si="276"/>
        <v>27</v>
      </c>
      <c r="AB229" s="29">
        <f t="shared" si="276"/>
        <v>17</v>
      </c>
      <c r="AC229" s="29">
        <f t="shared" si="276"/>
        <v>27</v>
      </c>
      <c r="AD229" s="29">
        <f t="shared" si="276"/>
        <v>38</v>
      </c>
      <c r="AE229" s="29">
        <f t="shared" si="276"/>
        <v>21</v>
      </c>
      <c r="AF229" s="29">
        <f t="shared" si="276"/>
        <v>29</v>
      </c>
      <c r="AG229" s="29">
        <f t="shared" si="276"/>
        <v>41</v>
      </c>
      <c r="AH229" s="29">
        <f t="shared" si="276"/>
        <v>38</v>
      </c>
      <c r="AI229" s="29">
        <f t="shared" si="276"/>
        <v>45</v>
      </c>
      <c r="AJ229" s="29">
        <f t="shared" si="276"/>
        <v>103</v>
      </c>
      <c r="AK229" s="29">
        <f t="shared" si="276"/>
        <v>106</v>
      </c>
      <c r="AL229" s="29">
        <f t="shared" si="276"/>
        <v>126</v>
      </c>
      <c r="AM229" s="29">
        <f t="shared" si="276"/>
        <v>149</v>
      </c>
      <c r="AN229" s="29">
        <f t="shared" si="276"/>
        <v>133</v>
      </c>
      <c r="AO229" s="29">
        <f t="shared" si="276"/>
        <v>55</v>
      </c>
      <c r="AP229" s="29">
        <f t="shared" si="276"/>
        <v>62</v>
      </c>
      <c r="AQ229" s="29">
        <f t="shared" si="276"/>
        <v>96</v>
      </c>
      <c r="AR229" s="65">
        <f t="shared" si="276"/>
        <v>150</v>
      </c>
    </row>
    <row r="230" spans="1:44" ht="15.95" customHeight="1" x14ac:dyDescent="0.25">
      <c r="A230" s="14" t="s">
        <v>107</v>
      </c>
      <c r="B230" s="24"/>
      <c r="C230" s="24"/>
      <c r="D230" s="24"/>
      <c r="E230" s="24"/>
      <c r="F230" s="24"/>
      <c r="G230" s="24"/>
      <c r="H230" s="24"/>
      <c r="I230" s="24"/>
      <c r="J230" s="24">
        <v>10</v>
      </c>
      <c r="K230" s="24">
        <v>5</v>
      </c>
      <c r="L230" s="24">
        <v>10</v>
      </c>
      <c r="M230" s="24">
        <v>12</v>
      </c>
      <c r="N230" s="24">
        <v>30</v>
      </c>
      <c r="O230" s="24">
        <v>33</v>
      </c>
      <c r="P230" s="24">
        <v>24</v>
      </c>
      <c r="Q230" s="24">
        <v>33</v>
      </c>
      <c r="R230" s="24">
        <v>23</v>
      </c>
      <c r="S230" s="24">
        <v>25</v>
      </c>
      <c r="T230" s="24">
        <v>16</v>
      </c>
      <c r="U230" s="24">
        <v>49</v>
      </c>
      <c r="V230" s="24">
        <v>8</v>
      </c>
      <c r="W230" s="24">
        <v>51</v>
      </c>
      <c r="X230" s="24">
        <v>21</v>
      </c>
      <c r="Y230" s="24">
        <v>8</v>
      </c>
      <c r="Z230" s="24">
        <v>14</v>
      </c>
      <c r="AA230" s="24">
        <v>8</v>
      </c>
      <c r="AB230" s="24">
        <v>3</v>
      </c>
      <c r="AC230" s="24">
        <v>2</v>
      </c>
      <c r="AD230" s="24"/>
      <c r="AE230" s="24">
        <v>1</v>
      </c>
      <c r="AF230" s="24"/>
      <c r="AG230" s="24"/>
      <c r="AH230" s="24"/>
      <c r="AI230" s="24"/>
      <c r="AJ230" s="24"/>
      <c r="AK230" s="24"/>
      <c r="AL230" s="24"/>
      <c r="AM230" s="24"/>
      <c r="AN230" s="24"/>
      <c r="AO230" s="24"/>
      <c r="AP230" s="24"/>
      <c r="AQ230" s="24"/>
      <c r="AR230" s="66"/>
    </row>
    <row r="231" spans="1:44" ht="15.95" customHeight="1" x14ac:dyDescent="0.25">
      <c r="A231" s="14" t="s">
        <v>138</v>
      </c>
      <c r="B231" s="24"/>
      <c r="C231" s="24"/>
      <c r="D231" s="24"/>
      <c r="E231" s="24"/>
      <c r="F231" s="24"/>
      <c r="G231" s="24"/>
      <c r="H231" s="24"/>
      <c r="I231" s="24"/>
      <c r="J231" s="24"/>
      <c r="K231" s="24"/>
      <c r="L231" s="24"/>
      <c r="M231" s="24"/>
      <c r="N231" s="24"/>
      <c r="O231" s="24"/>
      <c r="P231" s="24"/>
      <c r="Q231" s="24"/>
      <c r="R231" s="24"/>
      <c r="S231" s="24"/>
      <c r="T231" s="24"/>
      <c r="U231" s="24"/>
      <c r="V231" s="24"/>
      <c r="W231" s="24"/>
      <c r="X231" s="24"/>
      <c r="Y231" s="24"/>
      <c r="Z231" s="24"/>
      <c r="AA231" s="24"/>
      <c r="AB231" s="24"/>
      <c r="AC231" s="24"/>
      <c r="AD231" s="24"/>
      <c r="AE231" s="24"/>
      <c r="AF231" s="24"/>
      <c r="AG231" s="24"/>
      <c r="AH231" s="24"/>
      <c r="AI231" s="24"/>
      <c r="AJ231" s="24"/>
      <c r="AK231" s="24"/>
      <c r="AL231" s="24"/>
      <c r="AM231" s="24"/>
      <c r="AN231" s="24"/>
      <c r="AO231" s="24"/>
      <c r="AP231" s="24"/>
      <c r="AQ231" s="24"/>
      <c r="AR231" s="66">
        <v>9</v>
      </c>
    </row>
    <row r="232" spans="1:44" ht="15.95" customHeight="1" x14ac:dyDescent="0.25">
      <c r="A232" s="54" t="s">
        <v>108</v>
      </c>
      <c r="B232" s="24"/>
      <c r="C232" s="24"/>
      <c r="D232" s="24"/>
      <c r="E232" s="24"/>
      <c r="F232" s="24"/>
      <c r="G232" s="24"/>
      <c r="H232" s="24"/>
      <c r="I232" s="24"/>
      <c r="J232" s="24"/>
      <c r="K232" s="24"/>
      <c r="L232" s="24"/>
      <c r="M232" s="24"/>
      <c r="N232" s="24"/>
      <c r="O232" s="24"/>
      <c r="P232" s="24"/>
      <c r="Q232" s="24"/>
      <c r="R232" s="24"/>
      <c r="S232" s="24"/>
      <c r="T232" s="24"/>
      <c r="U232" s="24"/>
      <c r="V232" s="24"/>
      <c r="W232" s="24"/>
      <c r="X232" s="24"/>
      <c r="Y232" s="24"/>
      <c r="Z232" s="24"/>
      <c r="AA232" s="24"/>
      <c r="AB232" s="24"/>
      <c r="AC232" s="24"/>
      <c r="AD232" s="24"/>
      <c r="AE232" s="24"/>
      <c r="AF232" s="24"/>
      <c r="AG232" s="24"/>
      <c r="AH232" s="24"/>
      <c r="AI232" s="24"/>
      <c r="AJ232" s="24"/>
      <c r="AK232" s="24"/>
      <c r="AL232" s="24"/>
      <c r="AM232" s="24"/>
      <c r="AN232" s="24">
        <v>5</v>
      </c>
      <c r="AO232" s="24">
        <v>5</v>
      </c>
      <c r="AP232" s="24"/>
      <c r="AQ232" s="24"/>
      <c r="AR232" s="66"/>
    </row>
    <row r="233" spans="1:44" ht="15.95" customHeight="1" x14ac:dyDescent="0.25">
      <c r="A233" s="14" t="s">
        <v>109</v>
      </c>
      <c r="B233" s="24"/>
      <c r="C233" s="24"/>
      <c r="D233" s="24"/>
      <c r="E233" s="24"/>
      <c r="F233" s="24"/>
      <c r="G233" s="24"/>
      <c r="H233" s="24"/>
      <c r="I233" s="24"/>
      <c r="J233" s="24"/>
      <c r="K233" s="24"/>
      <c r="L233" s="24"/>
      <c r="M233" s="24"/>
      <c r="N233" s="24"/>
      <c r="O233" s="24"/>
      <c r="P233" s="24"/>
      <c r="Q233" s="24"/>
      <c r="R233" s="24"/>
      <c r="S233" s="24"/>
      <c r="T233" s="24"/>
      <c r="U233" s="24"/>
      <c r="V233" s="24"/>
      <c r="W233" s="24"/>
      <c r="X233" s="24"/>
      <c r="Y233" s="24">
        <v>21</v>
      </c>
      <c r="Z233" s="24"/>
      <c r="AA233" s="24">
        <v>19</v>
      </c>
      <c r="AB233" s="24">
        <v>14</v>
      </c>
      <c r="AC233" s="24">
        <v>25</v>
      </c>
      <c r="AD233" s="24">
        <v>38</v>
      </c>
      <c r="AE233" s="24">
        <v>20</v>
      </c>
      <c r="AF233" s="24">
        <v>29</v>
      </c>
      <c r="AG233" s="24">
        <v>41</v>
      </c>
      <c r="AH233" s="24">
        <v>38</v>
      </c>
      <c r="AI233" s="24">
        <v>45</v>
      </c>
      <c r="AJ233" s="24">
        <v>71</v>
      </c>
      <c r="AK233" s="24">
        <v>71</v>
      </c>
      <c r="AL233" s="24">
        <v>77</v>
      </c>
      <c r="AM233" s="24">
        <v>92</v>
      </c>
      <c r="AN233" s="24">
        <v>79</v>
      </c>
      <c r="AO233" s="24">
        <v>31</v>
      </c>
      <c r="AP233" s="24">
        <v>40</v>
      </c>
      <c r="AQ233" s="24">
        <v>34</v>
      </c>
      <c r="AR233" s="66">
        <v>33</v>
      </c>
    </row>
    <row r="234" spans="1:44" ht="15.95" customHeight="1" x14ac:dyDescent="0.25">
      <c r="A234" s="14" t="s">
        <v>113</v>
      </c>
      <c r="B234" s="24"/>
      <c r="C234" s="24"/>
      <c r="D234" s="24"/>
      <c r="E234" s="24"/>
      <c r="F234" s="24"/>
      <c r="G234" s="24"/>
      <c r="H234" s="24"/>
      <c r="I234" s="24"/>
      <c r="J234" s="24"/>
      <c r="K234" s="24"/>
      <c r="L234" s="24"/>
      <c r="M234" s="24"/>
      <c r="N234" s="24"/>
      <c r="O234" s="24"/>
      <c r="P234" s="24"/>
      <c r="Q234" s="24"/>
      <c r="R234" s="24"/>
      <c r="S234" s="24"/>
      <c r="T234" s="24"/>
      <c r="U234" s="24"/>
      <c r="V234" s="24"/>
      <c r="W234" s="24"/>
      <c r="X234" s="24"/>
      <c r="Y234" s="24"/>
      <c r="Z234" s="24"/>
      <c r="AA234" s="24"/>
      <c r="AB234" s="24"/>
      <c r="AC234" s="24"/>
      <c r="AD234" s="24"/>
      <c r="AE234" s="24"/>
      <c r="AF234" s="24"/>
      <c r="AG234" s="24"/>
      <c r="AH234" s="24"/>
      <c r="AI234" s="24"/>
      <c r="AJ234" s="24">
        <v>32</v>
      </c>
      <c r="AK234" s="24">
        <v>35</v>
      </c>
      <c r="AL234" s="24">
        <v>49</v>
      </c>
      <c r="AM234" s="24">
        <v>57</v>
      </c>
      <c r="AN234" s="24">
        <v>49</v>
      </c>
      <c r="AO234" s="24">
        <v>19</v>
      </c>
      <c r="AP234" s="24">
        <v>22</v>
      </c>
      <c r="AQ234" s="24">
        <v>62</v>
      </c>
      <c r="AR234" s="66">
        <v>108</v>
      </c>
    </row>
    <row r="235" spans="1:44" s="19" customFormat="1" ht="15.95" customHeight="1" x14ac:dyDescent="0.25">
      <c r="A235" s="45" t="s">
        <v>201</v>
      </c>
      <c r="B235" s="29">
        <f>SUM(B236:B239)</f>
        <v>0</v>
      </c>
      <c r="C235" s="29">
        <f t="shared" ref="C235:AR235" si="277">SUM(C236:C239)</f>
        <v>0</v>
      </c>
      <c r="D235" s="29">
        <f t="shared" si="277"/>
        <v>0</v>
      </c>
      <c r="E235" s="29">
        <f t="shared" si="277"/>
        <v>0</v>
      </c>
      <c r="F235" s="29">
        <f t="shared" si="277"/>
        <v>0</v>
      </c>
      <c r="G235" s="29">
        <f t="shared" si="277"/>
        <v>0</v>
      </c>
      <c r="H235" s="29">
        <f t="shared" si="277"/>
        <v>0</v>
      </c>
      <c r="I235" s="29">
        <f t="shared" si="277"/>
        <v>0</v>
      </c>
      <c r="J235" s="29">
        <f t="shared" si="277"/>
        <v>0</v>
      </c>
      <c r="K235" s="29">
        <f t="shared" si="277"/>
        <v>0</v>
      </c>
      <c r="L235" s="29">
        <f t="shared" si="277"/>
        <v>0</v>
      </c>
      <c r="M235" s="29">
        <f t="shared" si="277"/>
        <v>0</v>
      </c>
      <c r="N235" s="29">
        <f t="shared" si="277"/>
        <v>0</v>
      </c>
      <c r="O235" s="29">
        <f t="shared" si="277"/>
        <v>0</v>
      </c>
      <c r="P235" s="29">
        <f t="shared" si="277"/>
        <v>0</v>
      </c>
      <c r="Q235" s="29">
        <f t="shared" si="277"/>
        <v>0</v>
      </c>
      <c r="R235" s="29">
        <f t="shared" si="277"/>
        <v>0</v>
      </c>
      <c r="S235" s="29">
        <f t="shared" si="277"/>
        <v>0</v>
      </c>
      <c r="T235" s="29">
        <f t="shared" si="277"/>
        <v>0</v>
      </c>
      <c r="U235" s="29">
        <f t="shared" si="277"/>
        <v>0</v>
      </c>
      <c r="V235" s="29">
        <f t="shared" si="277"/>
        <v>0</v>
      </c>
      <c r="W235" s="29">
        <f t="shared" si="277"/>
        <v>17</v>
      </c>
      <c r="X235" s="29">
        <f t="shared" si="277"/>
        <v>0</v>
      </c>
      <c r="Y235" s="29">
        <f t="shared" si="277"/>
        <v>14</v>
      </c>
      <c r="Z235" s="29">
        <f t="shared" si="277"/>
        <v>23</v>
      </c>
      <c r="AA235" s="29">
        <f t="shared" si="277"/>
        <v>23</v>
      </c>
      <c r="AB235" s="29">
        <f t="shared" si="277"/>
        <v>23</v>
      </c>
      <c r="AC235" s="29">
        <f t="shared" si="277"/>
        <v>42</v>
      </c>
      <c r="AD235" s="29">
        <f t="shared" si="277"/>
        <v>24</v>
      </c>
      <c r="AE235" s="29">
        <f t="shared" si="277"/>
        <v>42</v>
      </c>
      <c r="AF235" s="29">
        <f t="shared" si="277"/>
        <v>33</v>
      </c>
      <c r="AG235" s="29">
        <f t="shared" si="277"/>
        <v>66</v>
      </c>
      <c r="AH235" s="29">
        <f t="shared" si="277"/>
        <v>98</v>
      </c>
      <c r="AI235" s="29">
        <f t="shared" si="277"/>
        <v>88</v>
      </c>
      <c r="AJ235" s="29">
        <f t="shared" si="277"/>
        <v>44</v>
      </c>
      <c r="AK235" s="29">
        <f t="shared" si="277"/>
        <v>88</v>
      </c>
      <c r="AL235" s="29">
        <f t="shared" si="277"/>
        <v>89</v>
      </c>
      <c r="AM235" s="29">
        <f t="shared" si="277"/>
        <v>111</v>
      </c>
      <c r="AN235" s="29">
        <f t="shared" si="277"/>
        <v>60</v>
      </c>
      <c r="AO235" s="29">
        <f t="shared" si="277"/>
        <v>27</v>
      </c>
      <c r="AP235" s="29">
        <f t="shared" si="277"/>
        <v>15</v>
      </c>
      <c r="AQ235" s="29">
        <f t="shared" si="277"/>
        <v>55</v>
      </c>
      <c r="AR235" s="65">
        <f t="shared" si="277"/>
        <v>46</v>
      </c>
    </row>
    <row r="236" spans="1:44" ht="15.95" customHeight="1" x14ac:dyDescent="0.25">
      <c r="A236" s="91" t="s">
        <v>106</v>
      </c>
      <c r="B236" s="24"/>
      <c r="C236" s="24"/>
      <c r="D236" s="24"/>
      <c r="E236" s="24"/>
      <c r="F236" s="24"/>
      <c r="G236" s="24"/>
      <c r="H236" s="24"/>
      <c r="I236" s="24"/>
      <c r="J236" s="24"/>
      <c r="K236" s="24"/>
      <c r="L236" s="24"/>
      <c r="M236" s="24"/>
      <c r="N236" s="24"/>
      <c r="O236" s="24"/>
      <c r="P236" s="24"/>
      <c r="Q236" s="24"/>
      <c r="R236" s="24"/>
      <c r="S236" s="24"/>
      <c r="T236" s="24"/>
      <c r="U236" s="24"/>
      <c r="V236" s="24"/>
      <c r="W236" s="24">
        <v>17</v>
      </c>
      <c r="X236" s="24"/>
      <c r="Y236" s="24"/>
      <c r="Z236" s="24">
        <v>14</v>
      </c>
      <c r="AA236" s="24">
        <v>19</v>
      </c>
      <c r="AB236" s="24">
        <v>15</v>
      </c>
      <c r="AC236" s="24">
        <v>15</v>
      </c>
      <c r="AD236" s="24">
        <v>24</v>
      </c>
      <c r="AE236" s="24">
        <v>29</v>
      </c>
      <c r="AF236" s="24">
        <v>26</v>
      </c>
      <c r="AG236" s="24">
        <v>45</v>
      </c>
      <c r="AH236" s="24">
        <v>55</v>
      </c>
      <c r="AI236" s="24">
        <v>40</v>
      </c>
      <c r="AJ236" s="24">
        <v>34</v>
      </c>
      <c r="AK236" s="24">
        <v>58</v>
      </c>
      <c r="AL236" s="24">
        <v>54</v>
      </c>
      <c r="AM236" s="24">
        <v>67</v>
      </c>
      <c r="AN236" s="24">
        <v>30</v>
      </c>
      <c r="AO236" s="24">
        <v>12</v>
      </c>
      <c r="AP236" s="24"/>
      <c r="AQ236" s="24">
        <v>19</v>
      </c>
      <c r="AR236" s="66">
        <v>32</v>
      </c>
    </row>
    <row r="237" spans="1:44" ht="15.95" customHeight="1" x14ac:dyDescent="0.25">
      <c r="A237" s="91" t="s">
        <v>110</v>
      </c>
      <c r="B237" s="24"/>
      <c r="C237" s="24"/>
      <c r="D237" s="24"/>
      <c r="E237" s="24"/>
      <c r="F237" s="24"/>
      <c r="G237" s="24"/>
      <c r="H237" s="24"/>
      <c r="I237" s="24"/>
      <c r="J237" s="24"/>
      <c r="K237" s="24"/>
      <c r="L237" s="24"/>
      <c r="M237" s="24"/>
      <c r="N237" s="24"/>
      <c r="O237" s="24"/>
      <c r="P237" s="24"/>
      <c r="Q237" s="24"/>
      <c r="R237" s="24"/>
      <c r="S237" s="24"/>
      <c r="T237" s="24"/>
      <c r="U237" s="24"/>
      <c r="V237" s="24"/>
      <c r="W237" s="24"/>
      <c r="X237" s="24"/>
      <c r="Y237" s="24"/>
      <c r="Z237" s="24"/>
      <c r="AA237" s="24"/>
      <c r="AB237" s="24"/>
      <c r="AC237" s="24">
        <v>15</v>
      </c>
      <c r="AD237" s="24"/>
      <c r="AE237" s="24"/>
      <c r="AF237" s="24"/>
      <c r="AG237" s="24"/>
      <c r="AH237" s="24"/>
      <c r="AI237" s="24"/>
      <c r="AJ237" s="24"/>
      <c r="AK237" s="24"/>
      <c r="AL237" s="24">
        <v>23</v>
      </c>
      <c r="AM237" s="24">
        <v>31</v>
      </c>
      <c r="AN237" s="24">
        <v>29</v>
      </c>
      <c r="AO237" s="24">
        <v>15</v>
      </c>
      <c r="AP237" s="24">
        <v>15</v>
      </c>
      <c r="AQ237" s="24">
        <v>36</v>
      </c>
      <c r="AR237" s="66">
        <v>14</v>
      </c>
    </row>
    <row r="238" spans="1:44" ht="15.95" customHeight="1" x14ac:dyDescent="0.25">
      <c r="A238" s="91" t="s">
        <v>111</v>
      </c>
      <c r="B238" s="24"/>
      <c r="C238" s="24"/>
      <c r="D238" s="24"/>
      <c r="E238" s="24"/>
      <c r="F238" s="24"/>
      <c r="G238" s="24"/>
      <c r="H238" s="24"/>
      <c r="I238" s="24"/>
      <c r="J238" s="24"/>
      <c r="K238" s="24"/>
      <c r="L238" s="24"/>
      <c r="M238" s="24"/>
      <c r="N238" s="24"/>
      <c r="O238" s="24"/>
      <c r="P238" s="24"/>
      <c r="Q238" s="24"/>
      <c r="R238" s="24"/>
      <c r="S238" s="24"/>
      <c r="T238" s="24"/>
      <c r="U238" s="24"/>
      <c r="V238" s="24"/>
      <c r="W238" s="24"/>
      <c r="X238" s="24"/>
      <c r="Y238" s="24">
        <v>14</v>
      </c>
      <c r="Z238" s="24">
        <v>9</v>
      </c>
      <c r="AA238" s="24">
        <v>4</v>
      </c>
      <c r="AB238" s="24"/>
      <c r="AC238" s="24"/>
      <c r="AD238" s="24"/>
      <c r="AE238" s="24"/>
      <c r="AF238" s="24">
        <v>7</v>
      </c>
      <c r="AG238" s="24">
        <v>12</v>
      </c>
      <c r="AH238" s="24">
        <v>34</v>
      </c>
      <c r="AI238" s="24">
        <v>48</v>
      </c>
      <c r="AJ238" s="24">
        <v>10</v>
      </c>
      <c r="AK238" s="24">
        <v>30</v>
      </c>
      <c r="AL238" s="24">
        <v>12</v>
      </c>
      <c r="AM238" s="24">
        <v>13</v>
      </c>
      <c r="AN238" s="24">
        <v>1</v>
      </c>
      <c r="AO238" s="24"/>
      <c r="AP238" s="24"/>
      <c r="AQ238" s="24"/>
      <c r="AR238" s="66"/>
    </row>
    <row r="239" spans="1:44" ht="15.95" customHeight="1" x14ac:dyDescent="0.25">
      <c r="A239" s="101" t="s">
        <v>112</v>
      </c>
      <c r="B239" s="55"/>
      <c r="C239" s="24"/>
      <c r="D239" s="24"/>
      <c r="E239" s="24"/>
      <c r="F239" s="24"/>
      <c r="G239" s="24"/>
      <c r="H239" s="24"/>
      <c r="I239" s="24"/>
      <c r="J239" s="24"/>
      <c r="K239" s="24"/>
      <c r="L239" s="24"/>
      <c r="M239" s="24"/>
      <c r="N239" s="24"/>
      <c r="O239" s="24"/>
      <c r="P239" s="24"/>
      <c r="Q239" s="24"/>
      <c r="R239" s="24"/>
      <c r="S239" s="24"/>
      <c r="T239" s="24"/>
      <c r="U239" s="24"/>
      <c r="V239" s="24"/>
      <c r="W239" s="24"/>
      <c r="X239" s="24"/>
      <c r="Y239" s="24"/>
      <c r="Z239" s="24"/>
      <c r="AA239" s="24"/>
      <c r="AB239" s="24">
        <v>8</v>
      </c>
      <c r="AC239" s="24">
        <v>12</v>
      </c>
      <c r="AD239" s="24"/>
      <c r="AE239" s="24">
        <v>13</v>
      </c>
      <c r="AF239" s="24"/>
      <c r="AG239" s="24">
        <v>9</v>
      </c>
      <c r="AH239" s="24">
        <v>9</v>
      </c>
      <c r="AI239" s="24"/>
      <c r="AJ239" s="24"/>
      <c r="AK239" s="24"/>
      <c r="AL239" s="24"/>
      <c r="AM239" s="24"/>
      <c r="AN239" s="24"/>
      <c r="AO239" s="24"/>
      <c r="AP239" s="24"/>
      <c r="AQ239" s="24"/>
      <c r="AR239" s="66"/>
    </row>
    <row r="240" spans="1:44" s="19" customFormat="1" ht="15.95" customHeight="1" x14ac:dyDescent="0.25">
      <c r="A240" s="45" t="s">
        <v>160</v>
      </c>
      <c r="B240" s="29">
        <f>SUM(B241:B246)</f>
        <v>0</v>
      </c>
      <c r="C240" s="29">
        <f t="shared" ref="C240:AR240" si="278">SUM(C241:C246)</f>
        <v>0</v>
      </c>
      <c r="D240" s="29">
        <f t="shared" si="278"/>
        <v>0</v>
      </c>
      <c r="E240" s="29">
        <f t="shared" si="278"/>
        <v>0</v>
      </c>
      <c r="F240" s="29">
        <f t="shared" si="278"/>
        <v>0</v>
      </c>
      <c r="G240" s="29">
        <f t="shared" si="278"/>
        <v>0</v>
      </c>
      <c r="H240" s="29">
        <f t="shared" si="278"/>
        <v>0</v>
      </c>
      <c r="I240" s="29">
        <f t="shared" si="278"/>
        <v>0</v>
      </c>
      <c r="J240" s="29">
        <f t="shared" si="278"/>
        <v>0</v>
      </c>
      <c r="K240" s="29">
        <f t="shared" si="278"/>
        <v>0</v>
      </c>
      <c r="L240" s="29">
        <f t="shared" si="278"/>
        <v>0</v>
      </c>
      <c r="M240" s="29">
        <f t="shared" si="278"/>
        <v>0</v>
      </c>
      <c r="N240" s="29">
        <f t="shared" si="278"/>
        <v>0</v>
      </c>
      <c r="O240" s="29">
        <f t="shared" si="278"/>
        <v>22</v>
      </c>
      <c r="P240" s="29">
        <f t="shared" si="278"/>
        <v>37</v>
      </c>
      <c r="Q240" s="29">
        <f t="shared" si="278"/>
        <v>43</v>
      </c>
      <c r="R240" s="29">
        <f t="shared" si="278"/>
        <v>71</v>
      </c>
      <c r="S240" s="29">
        <f t="shared" si="278"/>
        <v>53</v>
      </c>
      <c r="T240" s="29">
        <f t="shared" si="278"/>
        <v>57</v>
      </c>
      <c r="U240" s="29">
        <f t="shared" si="278"/>
        <v>93</v>
      </c>
      <c r="V240" s="29">
        <f t="shared" si="278"/>
        <v>124</v>
      </c>
      <c r="W240" s="29">
        <f t="shared" si="278"/>
        <v>139</v>
      </c>
      <c r="X240" s="29">
        <f t="shared" si="278"/>
        <v>50</v>
      </c>
      <c r="Y240" s="29">
        <f t="shared" si="278"/>
        <v>39</v>
      </c>
      <c r="Z240" s="29">
        <f t="shared" si="278"/>
        <v>13</v>
      </c>
      <c r="AA240" s="29">
        <f t="shared" si="278"/>
        <v>39</v>
      </c>
      <c r="AB240" s="29">
        <f t="shared" si="278"/>
        <v>17</v>
      </c>
      <c r="AC240" s="29">
        <f t="shared" si="278"/>
        <v>34</v>
      </c>
      <c r="AD240" s="29">
        <f t="shared" si="278"/>
        <v>44</v>
      </c>
      <c r="AE240" s="29">
        <f t="shared" si="278"/>
        <v>44</v>
      </c>
      <c r="AF240" s="29">
        <f t="shared" si="278"/>
        <v>15</v>
      </c>
      <c r="AG240" s="29">
        <f t="shared" si="278"/>
        <v>22</v>
      </c>
      <c r="AH240" s="29">
        <f t="shared" si="278"/>
        <v>0</v>
      </c>
      <c r="AI240" s="29">
        <f t="shared" si="278"/>
        <v>0</v>
      </c>
      <c r="AJ240" s="29">
        <f t="shared" si="278"/>
        <v>28</v>
      </c>
      <c r="AK240" s="29">
        <f t="shared" si="278"/>
        <v>13</v>
      </c>
      <c r="AL240" s="29">
        <f t="shared" si="278"/>
        <v>0</v>
      </c>
      <c r="AM240" s="29">
        <f t="shared" si="278"/>
        <v>0</v>
      </c>
      <c r="AN240" s="29">
        <f t="shared" si="278"/>
        <v>0</v>
      </c>
      <c r="AO240" s="29">
        <f t="shared" si="278"/>
        <v>0</v>
      </c>
      <c r="AP240" s="29">
        <f t="shared" si="278"/>
        <v>0</v>
      </c>
      <c r="AQ240" s="29">
        <f t="shared" si="278"/>
        <v>0</v>
      </c>
      <c r="AR240" s="65">
        <f t="shared" si="278"/>
        <v>0</v>
      </c>
    </row>
    <row r="241" spans="1:44" ht="15.95" customHeight="1" x14ac:dyDescent="0.25">
      <c r="A241" s="14" t="s">
        <v>114</v>
      </c>
      <c r="B241" s="24"/>
      <c r="C241" s="24"/>
      <c r="D241" s="24"/>
      <c r="E241" s="24"/>
      <c r="F241" s="24"/>
      <c r="G241" s="24"/>
      <c r="H241" s="24"/>
      <c r="I241" s="24"/>
      <c r="J241" s="24"/>
      <c r="K241" s="24"/>
      <c r="L241" s="24"/>
      <c r="M241" s="24"/>
      <c r="N241" s="24"/>
      <c r="O241" s="24">
        <v>22</v>
      </c>
      <c r="P241" s="24">
        <v>37</v>
      </c>
      <c r="Q241" s="24">
        <v>25</v>
      </c>
      <c r="R241" s="24">
        <v>36</v>
      </c>
      <c r="S241" s="24">
        <v>27</v>
      </c>
      <c r="T241" s="24">
        <v>21</v>
      </c>
      <c r="U241" s="24">
        <v>19</v>
      </c>
      <c r="V241" s="24">
        <v>55</v>
      </c>
      <c r="W241" s="24">
        <v>80</v>
      </c>
      <c r="X241" s="24">
        <v>28</v>
      </c>
      <c r="Y241" s="24">
        <v>26</v>
      </c>
      <c r="Z241" s="24"/>
      <c r="AA241" s="24"/>
      <c r="AB241" s="24"/>
      <c r="AC241" s="24"/>
      <c r="AD241" s="24"/>
      <c r="AE241" s="24"/>
      <c r="AF241" s="24"/>
      <c r="AG241" s="24"/>
      <c r="AH241" s="24"/>
      <c r="AI241" s="24"/>
      <c r="AJ241" s="24"/>
      <c r="AK241" s="24"/>
      <c r="AL241" s="24"/>
      <c r="AM241" s="24"/>
      <c r="AN241" s="24"/>
      <c r="AO241" s="24"/>
      <c r="AP241" s="24"/>
      <c r="AQ241" s="24"/>
      <c r="AR241" s="66"/>
    </row>
    <row r="242" spans="1:44" ht="15.95" customHeight="1" x14ac:dyDescent="0.25">
      <c r="A242" s="14" t="s">
        <v>115</v>
      </c>
      <c r="B242" s="24"/>
      <c r="C242" s="24"/>
      <c r="D242" s="24"/>
      <c r="E242" s="24"/>
      <c r="F242" s="24"/>
      <c r="G242" s="24"/>
      <c r="H242" s="24"/>
      <c r="I242" s="24"/>
      <c r="J242" s="24"/>
      <c r="K242" s="24"/>
      <c r="L242" s="24"/>
      <c r="M242" s="24"/>
      <c r="N242" s="24"/>
      <c r="O242" s="24"/>
      <c r="P242" s="24"/>
      <c r="Q242" s="24"/>
      <c r="R242" s="24"/>
      <c r="S242" s="24"/>
      <c r="T242" s="24"/>
      <c r="U242" s="24"/>
      <c r="V242" s="24"/>
      <c r="W242" s="24"/>
      <c r="X242" s="24"/>
      <c r="Y242" s="24"/>
      <c r="Z242" s="24">
        <v>12</v>
      </c>
      <c r="AA242" s="24">
        <v>10</v>
      </c>
      <c r="AB242" s="24">
        <v>8</v>
      </c>
      <c r="AC242" s="24">
        <v>20</v>
      </c>
      <c r="AD242" s="24">
        <v>18</v>
      </c>
      <c r="AE242" s="24">
        <v>19</v>
      </c>
      <c r="AF242" s="24"/>
      <c r="AG242" s="24"/>
      <c r="AH242" s="24"/>
      <c r="AI242" s="24"/>
      <c r="AJ242" s="24"/>
      <c r="AK242" s="24"/>
      <c r="AL242" s="24"/>
      <c r="AM242" s="24"/>
      <c r="AN242" s="24"/>
      <c r="AO242" s="24"/>
      <c r="AP242" s="24"/>
      <c r="AQ242" s="24"/>
      <c r="AR242" s="66"/>
    </row>
    <row r="243" spans="1:44" ht="15.95" customHeight="1" x14ac:dyDescent="0.25">
      <c r="A243" s="14" t="s">
        <v>116</v>
      </c>
      <c r="B243" s="24"/>
      <c r="C243" s="24"/>
      <c r="D243" s="24"/>
      <c r="E243" s="24"/>
      <c r="F243" s="24"/>
      <c r="G243" s="24"/>
      <c r="H243" s="24"/>
      <c r="I243" s="24"/>
      <c r="J243" s="24"/>
      <c r="K243" s="24"/>
      <c r="L243" s="24"/>
      <c r="M243" s="24"/>
      <c r="N243" s="24"/>
      <c r="O243" s="24"/>
      <c r="P243" s="24"/>
      <c r="Q243" s="24"/>
      <c r="R243" s="24"/>
      <c r="S243" s="24"/>
      <c r="T243" s="24"/>
      <c r="U243" s="24"/>
      <c r="V243" s="24"/>
      <c r="W243" s="24">
        <v>27</v>
      </c>
      <c r="X243" s="24">
        <v>16</v>
      </c>
      <c r="Y243" s="24"/>
      <c r="Z243" s="24"/>
      <c r="AA243" s="24"/>
      <c r="AB243" s="24"/>
      <c r="AC243" s="24"/>
      <c r="AD243" s="24"/>
      <c r="AE243" s="24"/>
      <c r="AF243" s="24"/>
      <c r="AG243" s="24"/>
      <c r="AH243" s="24"/>
      <c r="AI243" s="24"/>
      <c r="AJ243" s="24"/>
      <c r="AK243" s="24"/>
      <c r="AL243" s="24"/>
      <c r="AM243" s="24"/>
      <c r="AN243" s="24"/>
      <c r="AO243" s="24"/>
      <c r="AP243" s="24"/>
      <c r="AQ243" s="24"/>
      <c r="AR243" s="66"/>
    </row>
    <row r="244" spans="1:44" ht="15.95" customHeight="1" x14ac:dyDescent="0.25">
      <c r="A244" s="39" t="s">
        <v>117</v>
      </c>
      <c r="B244" s="24"/>
      <c r="C244" s="24"/>
      <c r="D244" s="24"/>
      <c r="E244" s="24"/>
      <c r="F244" s="24"/>
      <c r="G244" s="24"/>
      <c r="H244" s="24"/>
      <c r="I244" s="24"/>
      <c r="J244" s="24"/>
      <c r="K244" s="24"/>
      <c r="L244" s="24"/>
      <c r="M244" s="24"/>
      <c r="N244" s="24"/>
      <c r="O244" s="24"/>
      <c r="P244" s="24"/>
      <c r="Q244" s="24">
        <v>18</v>
      </c>
      <c r="R244" s="24">
        <v>35</v>
      </c>
      <c r="S244" s="24">
        <v>26</v>
      </c>
      <c r="T244" s="24">
        <v>36</v>
      </c>
      <c r="U244" s="24">
        <v>74</v>
      </c>
      <c r="V244" s="24">
        <v>69</v>
      </c>
      <c r="W244" s="24">
        <v>12</v>
      </c>
      <c r="X244" s="24"/>
      <c r="Y244" s="24"/>
      <c r="Z244" s="24"/>
      <c r="AA244" s="24">
        <v>1</v>
      </c>
      <c r="AB244" s="24"/>
      <c r="AC244" s="24"/>
      <c r="AD244" s="24"/>
      <c r="AE244" s="24"/>
      <c r="AF244" s="24"/>
      <c r="AG244" s="24"/>
      <c r="AH244" s="24"/>
      <c r="AI244" s="24"/>
      <c r="AJ244" s="24">
        <v>28</v>
      </c>
      <c r="AK244" s="24">
        <v>13</v>
      </c>
      <c r="AL244" s="24"/>
      <c r="AM244" s="24"/>
      <c r="AN244" s="24"/>
      <c r="AO244" s="24"/>
      <c r="AP244" s="24"/>
      <c r="AQ244" s="24"/>
      <c r="AR244" s="66"/>
    </row>
    <row r="245" spans="1:44" ht="15.95" customHeight="1" x14ac:dyDescent="0.25">
      <c r="A245" s="39" t="s">
        <v>111</v>
      </c>
      <c r="B245" s="24"/>
      <c r="C245" s="24"/>
      <c r="D245" s="24"/>
      <c r="E245" s="24"/>
      <c r="F245" s="24"/>
      <c r="G245" s="24"/>
      <c r="H245" s="24"/>
      <c r="I245" s="24"/>
      <c r="J245" s="24"/>
      <c r="K245" s="24"/>
      <c r="L245" s="24"/>
      <c r="M245" s="24"/>
      <c r="N245" s="24"/>
      <c r="O245" s="24"/>
      <c r="P245" s="24"/>
      <c r="Q245" s="24"/>
      <c r="R245" s="24"/>
      <c r="S245" s="24"/>
      <c r="T245" s="24"/>
      <c r="U245" s="24"/>
      <c r="V245" s="24"/>
      <c r="W245" s="24">
        <v>20</v>
      </c>
      <c r="X245" s="24">
        <v>6</v>
      </c>
      <c r="Y245" s="24">
        <v>11</v>
      </c>
      <c r="Z245" s="24">
        <v>1</v>
      </c>
      <c r="AA245" s="24">
        <v>1</v>
      </c>
      <c r="AB245" s="24"/>
      <c r="AC245" s="24"/>
      <c r="AD245" s="24">
        <v>13</v>
      </c>
      <c r="AE245" s="24">
        <v>25</v>
      </c>
      <c r="AF245" s="24">
        <v>15</v>
      </c>
      <c r="AG245" s="24">
        <v>22</v>
      </c>
      <c r="AH245" s="24"/>
      <c r="AI245" s="24"/>
      <c r="AJ245" s="24"/>
      <c r="AK245" s="24"/>
      <c r="AL245" s="24"/>
      <c r="AM245" s="24"/>
      <c r="AN245" s="24"/>
      <c r="AO245" s="24"/>
      <c r="AP245" s="24"/>
      <c r="AQ245" s="24"/>
      <c r="AR245" s="66"/>
    </row>
    <row r="246" spans="1:44" ht="15.95" customHeight="1" x14ac:dyDescent="0.25">
      <c r="A246" s="39" t="s">
        <v>112</v>
      </c>
      <c r="B246" s="24"/>
      <c r="C246" s="24"/>
      <c r="D246" s="24"/>
      <c r="E246" s="24"/>
      <c r="F246" s="24"/>
      <c r="G246" s="24"/>
      <c r="H246" s="24"/>
      <c r="I246" s="24"/>
      <c r="J246" s="24"/>
      <c r="K246" s="24"/>
      <c r="L246" s="24"/>
      <c r="M246" s="24"/>
      <c r="N246" s="24"/>
      <c r="O246" s="24"/>
      <c r="P246" s="24"/>
      <c r="Q246" s="24"/>
      <c r="R246" s="24"/>
      <c r="S246" s="24"/>
      <c r="T246" s="24"/>
      <c r="U246" s="24"/>
      <c r="V246" s="24"/>
      <c r="W246" s="24"/>
      <c r="X246" s="24"/>
      <c r="Y246" s="24">
        <v>2</v>
      </c>
      <c r="Z246" s="24"/>
      <c r="AA246" s="24">
        <v>27</v>
      </c>
      <c r="AB246" s="24">
        <v>9</v>
      </c>
      <c r="AC246" s="24">
        <v>14</v>
      </c>
      <c r="AD246" s="24">
        <v>13</v>
      </c>
      <c r="AE246" s="24"/>
      <c r="AF246" s="24"/>
      <c r="AG246" s="24"/>
      <c r="AH246" s="24"/>
      <c r="AI246" s="24"/>
      <c r="AJ246" s="24"/>
      <c r="AK246" s="24"/>
      <c r="AL246" s="24"/>
      <c r="AM246" s="24"/>
      <c r="AN246" s="24"/>
      <c r="AO246" s="24"/>
      <c r="AP246" s="24"/>
      <c r="AQ246" s="24"/>
      <c r="AR246" s="66"/>
    </row>
    <row r="247" spans="1:44" s="19" customFormat="1" ht="15.95" customHeight="1" x14ac:dyDescent="0.25">
      <c r="A247" s="45" t="s">
        <v>118</v>
      </c>
      <c r="B247" s="29">
        <f>SUM(B248:B252)</f>
        <v>331</v>
      </c>
      <c r="C247" s="29">
        <f t="shared" ref="C247:AR247" si="279">SUM(C248:C252)</f>
        <v>425</v>
      </c>
      <c r="D247" s="29">
        <f t="shared" si="279"/>
        <v>433</v>
      </c>
      <c r="E247" s="29">
        <f t="shared" si="279"/>
        <v>559</v>
      </c>
      <c r="F247" s="29">
        <f t="shared" si="279"/>
        <v>637</v>
      </c>
      <c r="G247" s="29">
        <f t="shared" si="279"/>
        <v>681</v>
      </c>
      <c r="H247" s="29">
        <f t="shared" si="279"/>
        <v>689</v>
      </c>
      <c r="I247" s="29">
        <f t="shared" si="279"/>
        <v>893</v>
      </c>
      <c r="J247" s="29">
        <f t="shared" si="279"/>
        <v>593</v>
      </c>
      <c r="K247" s="29">
        <f t="shared" si="279"/>
        <v>642</v>
      </c>
      <c r="L247" s="29">
        <f t="shared" si="279"/>
        <v>676</v>
      </c>
      <c r="M247" s="29">
        <f t="shared" si="279"/>
        <v>832</v>
      </c>
      <c r="N247" s="29">
        <f t="shared" si="279"/>
        <v>1012</v>
      </c>
      <c r="O247" s="29">
        <f t="shared" si="279"/>
        <v>1027</v>
      </c>
      <c r="P247" s="29">
        <f t="shared" si="279"/>
        <v>1008</v>
      </c>
      <c r="Q247" s="29">
        <f t="shared" si="279"/>
        <v>1031</v>
      </c>
      <c r="R247" s="29">
        <f t="shared" si="279"/>
        <v>1137</v>
      </c>
      <c r="S247" s="29">
        <f t="shared" si="279"/>
        <v>1256</v>
      </c>
      <c r="T247" s="29">
        <f t="shared" si="279"/>
        <v>1279</v>
      </c>
      <c r="U247" s="29">
        <f t="shared" si="279"/>
        <v>1338</v>
      </c>
      <c r="V247" s="29">
        <f t="shared" si="279"/>
        <v>1408</v>
      </c>
      <c r="W247" s="29">
        <f t="shared" si="279"/>
        <v>1348</v>
      </c>
      <c r="X247" s="29">
        <f t="shared" si="279"/>
        <v>1195</v>
      </c>
      <c r="Y247" s="29">
        <f t="shared" si="279"/>
        <v>1186</v>
      </c>
      <c r="Z247" s="29">
        <f t="shared" si="279"/>
        <v>1017</v>
      </c>
      <c r="AA247" s="29">
        <f t="shared" si="279"/>
        <v>876</v>
      </c>
      <c r="AB247" s="29">
        <f t="shared" si="279"/>
        <v>820</v>
      </c>
      <c r="AC247" s="29">
        <f t="shared" si="279"/>
        <v>846</v>
      </c>
      <c r="AD247" s="29">
        <f t="shared" si="279"/>
        <v>872</v>
      </c>
      <c r="AE247" s="29">
        <f t="shared" si="279"/>
        <v>873</v>
      </c>
      <c r="AF247" s="29">
        <f t="shared" si="279"/>
        <v>932</v>
      </c>
      <c r="AG247" s="29">
        <f t="shared" si="279"/>
        <v>951</v>
      </c>
      <c r="AH247" s="29">
        <f t="shared" si="279"/>
        <v>1015</v>
      </c>
      <c r="AI247" s="29">
        <f t="shared" si="279"/>
        <v>1054</v>
      </c>
      <c r="AJ247" s="29">
        <f t="shared" si="279"/>
        <v>1166</v>
      </c>
      <c r="AK247" s="29">
        <f t="shared" si="279"/>
        <v>1297</v>
      </c>
      <c r="AL247" s="29">
        <f t="shared" si="279"/>
        <v>1441</v>
      </c>
      <c r="AM247" s="29">
        <f t="shared" si="279"/>
        <v>1596</v>
      </c>
      <c r="AN247" s="29">
        <f t="shared" si="279"/>
        <v>1741</v>
      </c>
      <c r="AO247" s="29">
        <f t="shared" si="279"/>
        <v>1729</v>
      </c>
      <c r="AP247" s="29">
        <f t="shared" si="279"/>
        <v>1983</v>
      </c>
      <c r="AQ247" s="29">
        <f t="shared" si="279"/>
        <v>2110</v>
      </c>
      <c r="AR247" s="65">
        <f t="shared" si="279"/>
        <v>2055</v>
      </c>
    </row>
    <row r="248" spans="1:44" ht="15.95" customHeight="1" x14ac:dyDescent="0.25">
      <c r="A248" s="39" t="s">
        <v>213</v>
      </c>
      <c r="B248" s="24">
        <v>331</v>
      </c>
      <c r="C248" s="24">
        <v>425</v>
      </c>
      <c r="D248" s="24">
        <v>433</v>
      </c>
      <c r="E248" s="24">
        <v>559</v>
      </c>
      <c r="F248" s="24">
        <v>637</v>
      </c>
      <c r="G248" s="24">
        <v>681</v>
      </c>
      <c r="H248" s="24">
        <v>689</v>
      </c>
      <c r="I248" s="24">
        <v>893</v>
      </c>
      <c r="J248" s="24">
        <v>593</v>
      </c>
      <c r="K248" s="24">
        <v>642</v>
      </c>
      <c r="L248" s="24">
        <v>676</v>
      </c>
      <c r="M248" s="24">
        <v>832</v>
      </c>
      <c r="N248" s="24">
        <v>1012</v>
      </c>
      <c r="O248" s="24">
        <v>1027</v>
      </c>
      <c r="P248" s="24">
        <v>1008</v>
      </c>
      <c r="Q248" s="24">
        <v>1031</v>
      </c>
      <c r="R248" s="24">
        <v>1137</v>
      </c>
      <c r="S248" s="24">
        <v>1256</v>
      </c>
      <c r="T248" s="24">
        <v>1279</v>
      </c>
      <c r="U248" s="24">
        <v>1338</v>
      </c>
      <c r="V248" s="24">
        <v>1408</v>
      </c>
      <c r="W248" s="24">
        <v>1348</v>
      </c>
      <c r="X248" s="24">
        <v>867</v>
      </c>
      <c r="Y248" s="24">
        <v>665</v>
      </c>
      <c r="Z248" s="24">
        <v>412</v>
      </c>
      <c r="AA248" s="24">
        <v>232</v>
      </c>
      <c r="AB248" s="24">
        <v>45</v>
      </c>
      <c r="AC248" s="24"/>
      <c r="AD248" s="24"/>
      <c r="AE248" s="24"/>
      <c r="AF248" s="24"/>
      <c r="AG248" s="24"/>
      <c r="AH248" s="24"/>
      <c r="AI248" s="24">
        <v>7</v>
      </c>
      <c r="AJ248" s="24">
        <v>4</v>
      </c>
      <c r="AK248" s="24">
        <v>4</v>
      </c>
      <c r="AL248" s="24">
        <v>3</v>
      </c>
      <c r="AM248" s="24"/>
      <c r="AN248" s="24">
        <v>3</v>
      </c>
      <c r="AO248" s="24">
        <v>2</v>
      </c>
      <c r="AP248" s="24">
        <v>5</v>
      </c>
      <c r="AQ248" s="24">
        <v>2</v>
      </c>
      <c r="AR248" s="66">
        <v>1</v>
      </c>
    </row>
    <row r="249" spans="1:44" ht="15.95" customHeight="1" x14ac:dyDescent="0.25">
      <c r="A249" s="39" t="s">
        <v>214</v>
      </c>
      <c r="B249" s="24"/>
      <c r="C249" s="24"/>
      <c r="D249" s="24"/>
      <c r="E249" s="24"/>
      <c r="F249" s="24"/>
      <c r="G249" s="24"/>
      <c r="H249" s="24"/>
      <c r="I249" s="24"/>
      <c r="J249" s="24"/>
      <c r="K249" s="24"/>
      <c r="L249" s="24"/>
      <c r="M249" s="24"/>
      <c r="N249" s="24"/>
      <c r="O249" s="24"/>
      <c r="P249" s="24"/>
      <c r="Q249" s="24"/>
      <c r="R249" s="24"/>
      <c r="S249" s="24"/>
      <c r="T249" s="24"/>
      <c r="U249" s="24"/>
      <c r="V249" s="24"/>
      <c r="W249" s="24"/>
      <c r="X249" s="24">
        <v>90</v>
      </c>
      <c r="Y249" s="24">
        <v>95</v>
      </c>
      <c r="Z249" s="24">
        <v>118</v>
      </c>
      <c r="AA249" s="24">
        <v>100</v>
      </c>
      <c r="AB249" s="24">
        <v>127</v>
      </c>
      <c r="AC249" s="24">
        <v>145</v>
      </c>
      <c r="AD249" s="24">
        <v>147</v>
      </c>
      <c r="AE249" s="24">
        <v>134</v>
      </c>
      <c r="AF249" s="24">
        <v>127</v>
      </c>
      <c r="AG249" s="24">
        <v>147</v>
      </c>
      <c r="AH249" s="24">
        <v>151</v>
      </c>
      <c r="AI249" s="24">
        <v>147</v>
      </c>
      <c r="AJ249" s="24">
        <v>155</v>
      </c>
      <c r="AK249" s="24">
        <v>151</v>
      </c>
      <c r="AL249" s="24">
        <v>162</v>
      </c>
      <c r="AM249" s="24">
        <v>189</v>
      </c>
      <c r="AN249" s="24">
        <v>217</v>
      </c>
      <c r="AO249" s="24">
        <v>217</v>
      </c>
      <c r="AP249" s="24">
        <v>238</v>
      </c>
      <c r="AQ249" s="24">
        <v>210</v>
      </c>
      <c r="AR249" s="66">
        <v>148</v>
      </c>
    </row>
    <row r="250" spans="1:44" ht="15.95" customHeight="1" x14ac:dyDescent="0.25">
      <c r="A250" s="39" t="s">
        <v>139</v>
      </c>
      <c r="B250" s="24"/>
      <c r="C250" s="24"/>
      <c r="D250" s="24"/>
      <c r="E250" s="24"/>
      <c r="F250" s="24"/>
      <c r="G250" s="24"/>
      <c r="H250" s="24"/>
      <c r="I250" s="24"/>
      <c r="J250" s="24"/>
      <c r="K250" s="24"/>
      <c r="L250" s="24"/>
      <c r="M250" s="24"/>
      <c r="N250" s="24"/>
      <c r="O250" s="24"/>
      <c r="P250" s="24"/>
      <c r="Q250" s="24"/>
      <c r="R250" s="24"/>
      <c r="S250" s="24"/>
      <c r="T250" s="24"/>
      <c r="U250" s="24"/>
      <c r="V250" s="24"/>
      <c r="W250" s="24"/>
      <c r="X250" s="24"/>
      <c r="Y250" s="24"/>
      <c r="Z250" s="24"/>
      <c r="AA250" s="24"/>
      <c r="AB250" s="24"/>
      <c r="AC250" s="24"/>
      <c r="AD250" s="24"/>
      <c r="AE250" s="24"/>
      <c r="AF250" s="24"/>
      <c r="AG250" s="24"/>
      <c r="AH250" s="24"/>
      <c r="AI250" s="24"/>
      <c r="AJ250" s="24"/>
      <c r="AK250" s="24"/>
      <c r="AL250" s="24"/>
      <c r="AM250" s="24"/>
      <c r="AN250" s="24"/>
      <c r="AO250" s="24"/>
      <c r="AP250" s="24"/>
      <c r="AQ250" s="24"/>
      <c r="AR250" s="66">
        <v>38</v>
      </c>
    </row>
    <row r="251" spans="1:44" ht="15.95" customHeight="1" x14ac:dyDescent="0.25">
      <c r="A251" s="39" t="s">
        <v>119</v>
      </c>
      <c r="B251" s="24"/>
      <c r="C251" s="24"/>
      <c r="D251" s="24"/>
      <c r="E251" s="24"/>
      <c r="F251" s="24"/>
      <c r="G251" s="24"/>
      <c r="H251" s="24"/>
      <c r="I251" s="24"/>
      <c r="J251" s="24"/>
      <c r="K251" s="24"/>
      <c r="L251" s="24"/>
      <c r="M251" s="24"/>
      <c r="N251" s="24"/>
      <c r="O251" s="24"/>
      <c r="P251" s="24"/>
      <c r="Q251" s="24"/>
      <c r="R251" s="24"/>
      <c r="S251" s="24"/>
      <c r="T251" s="24"/>
      <c r="U251" s="24"/>
      <c r="V251" s="24"/>
      <c r="W251" s="24"/>
      <c r="X251" s="24">
        <v>238</v>
      </c>
      <c r="Y251" s="24">
        <v>426</v>
      </c>
      <c r="Z251" s="24">
        <v>487</v>
      </c>
      <c r="AA251" s="24">
        <v>544</v>
      </c>
      <c r="AB251" s="24">
        <v>648</v>
      </c>
      <c r="AC251" s="24">
        <v>701</v>
      </c>
      <c r="AD251" s="24">
        <v>725</v>
      </c>
      <c r="AE251" s="24">
        <v>739</v>
      </c>
      <c r="AF251" s="24">
        <v>805</v>
      </c>
      <c r="AG251" s="24">
        <v>804</v>
      </c>
      <c r="AH251" s="24">
        <v>864</v>
      </c>
      <c r="AI251" s="24">
        <v>900</v>
      </c>
      <c r="AJ251" s="24">
        <v>951</v>
      </c>
      <c r="AK251" s="24">
        <v>998</v>
      </c>
      <c r="AL251" s="24">
        <v>1057</v>
      </c>
      <c r="AM251" s="24">
        <v>1148</v>
      </c>
      <c r="AN251" s="24">
        <v>1206</v>
      </c>
      <c r="AO251" s="24">
        <v>1173</v>
      </c>
      <c r="AP251" s="24">
        <v>1281</v>
      </c>
      <c r="AQ251" s="24">
        <v>1336</v>
      </c>
      <c r="AR251" s="66">
        <v>1276</v>
      </c>
    </row>
    <row r="252" spans="1:44" ht="15.95" customHeight="1" x14ac:dyDescent="0.25">
      <c r="A252" s="39" t="s">
        <v>120</v>
      </c>
      <c r="B252" s="24"/>
      <c r="C252" s="24"/>
      <c r="D252" s="24"/>
      <c r="E252" s="24"/>
      <c r="F252" s="24"/>
      <c r="G252" s="24"/>
      <c r="H252" s="24"/>
      <c r="I252" s="24"/>
      <c r="J252" s="24"/>
      <c r="K252" s="24"/>
      <c r="L252" s="24"/>
      <c r="M252" s="24"/>
      <c r="N252" s="24"/>
      <c r="O252" s="24"/>
      <c r="P252" s="24"/>
      <c r="Q252" s="24"/>
      <c r="R252" s="24"/>
      <c r="S252" s="24"/>
      <c r="T252" s="24"/>
      <c r="U252" s="24"/>
      <c r="V252" s="24"/>
      <c r="W252" s="24"/>
      <c r="X252" s="24"/>
      <c r="Y252" s="24"/>
      <c r="Z252" s="24"/>
      <c r="AA252" s="24"/>
      <c r="AB252" s="24"/>
      <c r="AC252" s="24"/>
      <c r="AD252" s="24"/>
      <c r="AE252" s="24"/>
      <c r="AF252" s="24"/>
      <c r="AG252" s="24"/>
      <c r="AH252" s="24"/>
      <c r="AI252" s="24"/>
      <c r="AJ252" s="24">
        <v>56</v>
      </c>
      <c r="AK252" s="24">
        <v>144</v>
      </c>
      <c r="AL252" s="24">
        <v>219</v>
      </c>
      <c r="AM252" s="24">
        <v>259</v>
      </c>
      <c r="AN252" s="24">
        <v>315</v>
      </c>
      <c r="AO252" s="24">
        <v>337</v>
      </c>
      <c r="AP252" s="24">
        <v>459</v>
      </c>
      <c r="AQ252" s="24">
        <v>562</v>
      </c>
      <c r="AR252" s="66">
        <v>592</v>
      </c>
    </row>
    <row r="253" spans="1:44" s="19" customFormat="1" ht="15.95" customHeight="1" x14ac:dyDescent="0.25">
      <c r="A253" s="45" t="s">
        <v>56</v>
      </c>
      <c r="B253" s="29">
        <f t="shared" ref="B253:AR253" si="280">SUM(B254:B258)</f>
        <v>0</v>
      </c>
      <c r="C253" s="29">
        <f t="shared" si="280"/>
        <v>0</v>
      </c>
      <c r="D253" s="29">
        <f t="shared" si="280"/>
        <v>0</v>
      </c>
      <c r="E253" s="29">
        <f t="shared" si="280"/>
        <v>0</v>
      </c>
      <c r="F253" s="29">
        <f t="shared" si="280"/>
        <v>0</v>
      </c>
      <c r="G253" s="29">
        <f t="shared" si="280"/>
        <v>0</v>
      </c>
      <c r="H253" s="29">
        <f t="shared" si="280"/>
        <v>0</v>
      </c>
      <c r="I253" s="29">
        <f t="shared" si="280"/>
        <v>0</v>
      </c>
      <c r="J253" s="29">
        <f t="shared" si="280"/>
        <v>0</v>
      </c>
      <c r="K253" s="29">
        <f t="shared" si="280"/>
        <v>0</v>
      </c>
      <c r="L253" s="29">
        <f t="shared" si="280"/>
        <v>0</v>
      </c>
      <c r="M253" s="29">
        <f t="shared" si="280"/>
        <v>0</v>
      </c>
      <c r="N253" s="29">
        <f t="shared" si="280"/>
        <v>0</v>
      </c>
      <c r="O253" s="29">
        <f t="shared" si="280"/>
        <v>0</v>
      </c>
      <c r="P253" s="29">
        <f t="shared" si="280"/>
        <v>0</v>
      </c>
      <c r="Q253" s="29">
        <f t="shared" si="280"/>
        <v>0</v>
      </c>
      <c r="R253" s="29">
        <f t="shared" si="280"/>
        <v>0</v>
      </c>
      <c r="S253" s="29">
        <f t="shared" si="280"/>
        <v>0</v>
      </c>
      <c r="T253" s="29">
        <f t="shared" si="280"/>
        <v>0</v>
      </c>
      <c r="U253" s="29">
        <f t="shared" si="280"/>
        <v>0</v>
      </c>
      <c r="V253" s="29">
        <f t="shared" si="280"/>
        <v>0</v>
      </c>
      <c r="W253" s="29">
        <f t="shared" si="280"/>
        <v>0</v>
      </c>
      <c r="X253" s="29">
        <f t="shared" si="280"/>
        <v>1322</v>
      </c>
      <c r="Y253" s="29">
        <f t="shared" si="280"/>
        <v>1596</v>
      </c>
      <c r="Z253" s="29">
        <f t="shared" si="280"/>
        <v>1675</v>
      </c>
      <c r="AA253" s="29">
        <f t="shared" si="280"/>
        <v>1758</v>
      </c>
      <c r="AB253" s="29">
        <f t="shared" si="280"/>
        <v>1801</v>
      </c>
      <c r="AC253" s="29">
        <f t="shared" si="280"/>
        <v>2034</v>
      </c>
      <c r="AD253" s="29">
        <f t="shared" si="280"/>
        <v>1967</v>
      </c>
      <c r="AE253" s="29">
        <f t="shared" si="280"/>
        <v>1998</v>
      </c>
      <c r="AF253" s="29">
        <f t="shared" si="280"/>
        <v>1999</v>
      </c>
      <c r="AG253" s="29">
        <f t="shared" si="280"/>
        <v>1910</v>
      </c>
      <c r="AH253" s="29">
        <f t="shared" si="280"/>
        <v>1952</v>
      </c>
      <c r="AI253" s="29">
        <f t="shared" si="280"/>
        <v>2002</v>
      </c>
      <c r="AJ253" s="29">
        <f t="shared" si="280"/>
        <v>2098</v>
      </c>
      <c r="AK253" s="29">
        <f t="shared" si="280"/>
        <v>2118</v>
      </c>
      <c r="AL253" s="29">
        <f t="shared" si="280"/>
        <v>2153</v>
      </c>
      <c r="AM253" s="29">
        <f t="shared" si="280"/>
        <v>2183</v>
      </c>
      <c r="AN253" s="29">
        <f t="shared" si="280"/>
        <v>2283</v>
      </c>
      <c r="AO253" s="29">
        <f t="shared" si="280"/>
        <v>2285</v>
      </c>
      <c r="AP253" s="29">
        <f t="shared" si="280"/>
        <v>2957</v>
      </c>
      <c r="AQ253" s="29">
        <f t="shared" si="280"/>
        <v>3138</v>
      </c>
      <c r="AR253" s="65">
        <f t="shared" si="280"/>
        <v>3597</v>
      </c>
    </row>
    <row r="254" spans="1:44" ht="15.95" customHeight="1" x14ac:dyDescent="0.25">
      <c r="A254" s="48" t="s">
        <v>121</v>
      </c>
      <c r="B254" s="24"/>
      <c r="C254" s="24"/>
      <c r="D254" s="24"/>
      <c r="E254" s="24"/>
      <c r="F254" s="24"/>
      <c r="G254" s="24"/>
      <c r="H254" s="24"/>
      <c r="I254" s="24"/>
      <c r="J254" s="24"/>
      <c r="K254" s="24"/>
      <c r="L254" s="24"/>
      <c r="M254" s="24"/>
      <c r="N254" s="24"/>
      <c r="O254" s="24"/>
      <c r="P254" s="24"/>
      <c r="Q254" s="24"/>
      <c r="R254" s="24"/>
      <c r="S254" s="24"/>
      <c r="T254" s="24"/>
      <c r="U254" s="24"/>
      <c r="V254" s="24"/>
      <c r="W254" s="24"/>
      <c r="X254" s="24"/>
      <c r="Y254" s="24"/>
      <c r="Z254" s="24"/>
      <c r="AA254" s="24"/>
      <c r="AB254" s="24"/>
      <c r="AC254" s="24"/>
      <c r="AD254" s="24"/>
      <c r="AE254" s="24"/>
      <c r="AF254" s="24"/>
      <c r="AG254" s="24"/>
      <c r="AH254" s="24"/>
      <c r="AI254" s="24"/>
      <c r="AJ254" s="24"/>
      <c r="AK254" s="24"/>
      <c r="AL254" s="24"/>
      <c r="AM254" s="24"/>
      <c r="AN254" s="24"/>
      <c r="AO254" s="24"/>
      <c r="AP254" s="24">
        <v>147</v>
      </c>
      <c r="AQ254" s="24">
        <v>406</v>
      </c>
      <c r="AR254" s="66">
        <v>730</v>
      </c>
    </row>
    <row r="255" spans="1:44" ht="15.95" customHeight="1" x14ac:dyDescent="0.25">
      <c r="A255" s="39" t="s">
        <v>215</v>
      </c>
      <c r="B255" s="24"/>
      <c r="C255" s="24"/>
      <c r="D255" s="24"/>
      <c r="E255" s="24"/>
      <c r="F255" s="24"/>
      <c r="G255" s="24"/>
      <c r="H255" s="24"/>
      <c r="I255" s="24"/>
      <c r="J255" s="24"/>
      <c r="K255" s="24"/>
      <c r="L255" s="24"/>
      <c r="M255" s="24"/>
      <c r="N255" s="24"/>
      <c r="O255" s="24"/>
      <c r="P255" s="24"/>
      <c r="Q255" s="24"/>
      <c r="R255" s="24"/>
      <c r="S255" s="24"/>
      <c r="T255" s="24"/>
      <c r="U255" s="24"/>
      <c r="V255" s="24"/>
      <c r="W255" s="24"/>
      <c r="X255" s="24">
        <v>1109</v>
      </c>
      <c r="Y255" s="24">
        <v>1219</v>
      </c>
      <c r="Z255" s="24">
        <v>1097</v>
      </c>
      <c r="AA255" s="24">
        <v>1004</v>
      </c>
      <c r="AB255" s="24">
        <v>928</v>
      </c>
      <c r="AC255" s="24">
        <v>861</v>
      </c>
      <c r="AD255" s="24">
        <v>815</v>
      </c>
      <c r="AE255" s="24">
        <v>832</v>
      </c>
      <c r="AF255" s="24">
        <v>825</v>
      </c>
      <c r="AG255" s="24">
        <v>831</v>
      </c>
      <c r="AH255" s="24">
        <v>885</v>
      </c>
      <c r="AI255" s="24">
        <v>992</v>
      </c>
      <c r="AJ255" s="24">
        <v>1075</v>
      </c>
      <c r="AK255" s="24">
        <v>1143</v>
      </c>
      <c r="AL255" s="24">
        <v>839</v>
      </c>
      <c r="AM255" s="24">
        <v>1281</v>
      </c>
      <c r="AN255" s="24">
        <v>1363</v>
      </c>
      <c r="AO255" s="24">
        <v>1433</v>
      </c>
      <c r="AP255" s="24">
        <v>1833</v>
      </c>
      <c r="AQ255" s="24">
        <v>1841</v>
      </c>
      <c r="AR255" s="66">
        <v>1339</v>
      </c>
    </row>
    <row r="256" spans="1:44" ht="15.95" customHeight="1" x14ac:dyDescent="0.25">
      <c r="A256" s="39" t="s">
        <v>122</v>
      </c>
      <c r="B256" s="24"/>
      <c r="C256" s="24"/>
      <c r="D256" s="24"/>
      <c r="E256" s="24"/>
      <c r="F256" s="24"/>
      <c r="G256" s="24"/>
      <c r="H256" s="24"/>
      <c r="I256" s="24"/>
      <c r="J256" s="24"/>
      <c r="K256" s="24"/>
      <c r="L256" s="24"/>
      <c r="M256" s="24"/>
      <c r="N256" s="24"/>
      <c r="O256" s="24"/>
      <c r="P256" s="24"/>
      <c r="Q256" s="24"/>
      <c r="R256" s="24"/>
      <c r="S256" s="24"/>
      <c r="T256" s="24"/>
      <c r="U256" s="24"/>
      <c r="V256" s="24"/>
      <c r="W256" s="24"/>
      <c r="X256" s="24"/>
      <c r="Y256" s="24"/>
      <c r="Z256" s="24"/>
      <c r="AA256" s="24"/>
      <c r="AB256" s="24"/>
      <c r="AC256" s="24">
        <v>30</v>
      </c>
      <c r="AD256" s="24">
        <v>78</v>
      </c>
      <c r="AE256" s="24">
        <v>52</v>
      </c>
      <c r="AF256" s="24">
        <v>25</v>
      </c>
      <c r="AG256" s="24">
        <v>30</v>
      </c>
      <c r="AH256" s="24">
        <v>13</v>
      </c>
      <c r="AI256" s="24">
        <v>19</v>
      </c>
      <c r="AJ256" s="24">
        <v>34</v>
      </c>
      <c r="AK256" s="24">
        <v>43</v>
      </c>
      <c r="AL256" s="24">
        <v>68</v>
      </c>
      <c r="AM256" s="24">
        <v>72</v>
      </c>
      <c r="AN256" s="24">
        <v>73</v>
      </c>
      <c r="AO256" s="24">
        <v>71</v>
      </c>
      <c r="AP256" s="24">
        <v>83</v>
      </c>
      <c r="AQ256" s="24">
        <v>100</v>
      </c>
      <c r="AR256" s="66">
        <v>125</v>
      </c>
    </row>
    <row r="257" spans="1:44" ht="15.95" customHeight="1" x14ac:dyDescent="0.25">
      <c r="A257" s="39" t="s">
        <v>123</v>
      </c>
      <c r="B257" s="24"/>
      <c r="C257" s="24"/>
      <c r="D257" s="24"/>
      <c r="E257" s="24"/>
      <c r="F257" s="24"/>
      <c r="G257" s="24"/>
      <c r="H257" s="24"/>
      <c r="I257" s="24"/>
      <c r="J257" s="24"/>
      <c r="K257" s="24"/>
      <c r="L257" s="24"/>
      <c r="M257" s="24"/>
      <c r="N257" s="24"/>
      <c r="O257" s="24"/>
      <c r="P257" s="24"/>
      <c r="Q257" s="24"/>
      <c r="R257" s="24"/>
      <c r="S257" s="24"/>
      <c r="T257" s="24"/>
      <c r="U257" s="24"/>
      <c r="V257" s="24"/>
      <c r="W257" s="24"/>
      <c r="X257" s="24">
        <v>213</v>
      </c>
      <c r="Y257" s="24">
        <v>377</v>
      </c>
      <c r="Z257" s="24">
        <v>578</v>
      </c>
      <c r="AA257" s="24">
        <v>754</v>
      </c>
      <c r="AB257" s="24">
        <v>873</v>
      </c>
      <c r="AC257" s="24">
        <v>1143</v>
      </c>
      <c r="AD257" s="24">
        <v>1074</v>
      </c>
      <c r="AE257" s="24">
        <v>1114</v>
      </c>
      <c r="AF257" s="24">
        <v>1149</v>
      </c>
      <c r="AG257" s="24">
        <v>1049</v>
      </c>
      <c r="AH257" s="24">
        <v>1054</v>
      </c>
      <c r="AI257" s="24">
        <v>991</v>
      </c>
      <c r="AJ257" s="24">
        <v>989</v>
      </c>
      <c r="AK257" s="24">
        <v>932</v>
      </c>
      <c r="AL257" s="24">
        <v>1246</v>
      </c>
      <c r="AM257" s="24">
        <v>830</v>
      </c>
      <c r="AN257" s="24">
        <v>847</v>
      </c>
      <c r="AO257" s="24">
        <v>781</v>
      </c>
      <c r="AP257" s="24">
        <v>894</v>
      </c>
      <c r="AQ257" s="24">
        <v>791</v>
      </c>
      <c r="AR257" s="66">
        <v>714</v>
      </c>
    </row>
    <row r="258" spans="1:44" ht="15.95" customHeight="1" x14ac:dyDescent="0.25">
      <c r="A258" s="39" t="s">
        <v>144</v>
      </c>
      <c r="B258" s="24"/>
      <c r="C258" s="24"/>
      <c r="D258" s="24"/>
      <c r="E258" s="24"/>
      <c r="F258" s="24"/>
      <c r="G258" s="24"/>
      <c r="H258" s="24"/>
      <c r="I258" s="24"/>
      <c r="J258" s="24"/>
      <c r="K258" s="24"/>
      <c r="L258" s="24"/>
      <c r="M258" s="24"/>
      <c r="N258" s="24"/>
      <c r="O258" s="24"/>
      <c r="P258" s="24"/>
      <c r="Q258" s="24"/>
      <c r="R258" s="24"/>
      <c r="S258" s="24"/>
      <c r="T258" s="24"/>
      <c r="U258" s="24"/>
      <c r="V258" s="24"/>
      <c r="W258" s="24"/>
      <c r="X258" s="24"/>
      <c r="Y258" s="24"/>
      <c r="Z258" s="24"/>
      <c r="AA258" s="24"/>
      <c r="AB258" s="24"/>
      <c r="AC258" s="24"/>
      <c r="AD258" s="24"/>
      <c r="AE258" s="24"/>
      <c r="AF258" s="24"/>
      <c r="AG258" s="24"/>
      <c r="AH258" s="24"/>
      <c r="AI258" s="24"/>
      <c r="AJ258" s="24"/>
      <c r="AK258" s="24"/>
      <c r="AL258" s="24"/>
      <c r="AM258" s="24"/>
      <c r="AN258" s="24"/>
      <c r="AO258" s="24"/>
      <c r="AP258" s="24"/>
      <c r="AQ258" s="24"/>
      <c r="AR258" s="66">
        <v>689</v>
      </c>
    </row>
    <row r="259" spans="1:44" s="19" customFormat="1" ht="15.95" customHeight="1" x14ac:dyDescent="0.25">
      <c r="A259" s="40" t="s">
        <v>143</v>
      </c>
      <c r="B259" s="29">
        <f>+B260</f>
        <v>0</v>
      </c>
      <c r="C259" s="29">
        <f t="shared" ref="C259:AR259" si="281">+C260</f>
        <v>0</v>
      </c>
      <c r="D259" s="29">
        <f t="shared" si="281"/>
        <v>0</v>
      </c>
      <c r="E259" s="29">
        <f t="shared" si="281"/>
        <v>12</v>
      </c>
      <c r="F259" s="29">
        <f t="shared" si="281"/>
        <v>38</v>
      </c>
      <c r="G259" s="29">
        <f t="shared" si="281"/>
        <v>113</v>
      </c>
      <c r="H259" s="29">
        <f t="shared" si="281"/>
        <v>66</v>
      </c>
      <c r="I259" s="29">
        <f t="shared" si="281"/>
        <v>75</v>
      </c>
      <c r="J259" s="29">
        <f t="shared" si="281"/>
        <v>309</v>
      </c>
      <c r="K259" s="29">
        <f t="shared" si="281"/>
        <v>376</v>
      </c>
      <c r="L259" s="29">
        <f t="shared" si="281"/>
        <v>494</v>
      </c>
      <c r="M259" s="29">
        <f t="shared" si="281"/>
        <v>407</v>
      </c>
      <c r="N259" s="29">
        <f t="shared" si="281"/>
        <v>516</v>
      </c>
      <c r="O259" s="29">
        <f t="shared" si="281"/>
        <v>425</v>
      </c>
      <c r="P259" s="29">
        <f t="shared" si="281"/>
        <v>568</v>
      </c>
      <c r="Q259" s="29">
        <f t="shared" si="281"/>
        <v>564</v>
      </c>
      <c r="R259" s="29">
        <f t="shared" si="281"/>
        <v>675</v>
      </c>
      <c r="S259" s="29">
        <f t="shared" si="281"/>
        <v>800</v>
      </c>
      <c r="T259" s="29">
        <f t="shared" si="281"/>
        <v>803</v>
      </c>
      <c r="U259" s="29">
        <f t="shared" si="281"/>
        <v>780</v>
      </c>
      <c r="V259" s="29">
        <f t="shared" si="281"/>
        <v>859</v>
      </c>
      <c r="W259" s="29">
        <f t="shared" si="281"/>
        <v>842</v>
      </c>
      <c r="X259" s="29">
        <f t="shared" si="281"/>
        <v>895</v>
      </c>
      <c r="Y259" s="29">
        <f t="shared" si="281"/>
        <v>831</v>
      </c>
      <c r="Z259" s="29">
        <f t="shared" si="281"/>
        <v>742</v>
      </c>
      <c r="AA259" s="29">
        <f t="shared" si="281"/>
        <v>496</v>
      </c>
      <c r="AB259" s="29">
        <f t="shared" si="281"/>
        <v>280</v>
      </c>
      <c r="AC259" s="29">
        <f t="shared" si="281"/>
        <v>132</v>
      </c>
      <c r="AD259" s="29">
        <f t="shared" si="281"/>
        <v>54</v>
      </c>
      <c r="AE259" s="29">
        <f t="shared" si="281"/>
        <v>72</v>
      </c>
      <c r="AF259" s="29">
        <f t="shared" si="281"/>
        <v>51</v>
      </c>
      <c r="AG259" s="29">
        <f t="shared" si="281"/>
        <v>37</v>
      </c>
      <c r="AH259" s="29">
        <f t="shared" si="281"/>
        <v>21</v>
      </c>
      <c r="AI259" s="29">
        <f t="shared" si="281"/>
        <v>10</v>
      </c>
      <c r="AJ259" s="29">
        <f t="shared" si="281"/>
        <v>19</v>
      </c>
      <c r="AK259" s="29">
        <f t="shared" si="281"/>
        <v>7</v>
      </c>
      <c r="AL259" s="29">
        <f t="shared" si="281"/>
        <v>8</v>
      </c>
      <c r="AM259" s="29">
        <f t="shared" si="281"/>
        <v>4</v>
      </c>
      <c r="AN259" s="29">
        <f t="shared" si="281"/>
        <v>5</v>
      </c>
      <c r="AO259" s="29">
        <f t="shared" si="281"/>
        <v>4</v>
      </c>
      <c r="AP259" s="29">
        <f t="shared" si="281"/>
        <v>4</v>
      </c>
      <c r="AQ259" s="29">
        <f t="shared" si="281"/>
        <v>4</v>
      </c>
      <c r="AR259" s="65">
        <f t="shared" si="281"/>
        <v>1</v>
      </c>
    </row>
    <row r="260" spans="1:44" s="19" customFormat="1" ht="15.95" customHeight="1" x14ac:dyDescent="0.25">
      <c r="A260" s="48" t="s">
        <v>142</v>
      </c>
      <c r="B260" s="24">
        <v>0</v>
      </c>
      <c r="C260" s="24">
        <v>0</v>
      </c>
      <c r="D260" s="24">
        <v>0</v>
      </c>
      <c r="E260" s="24">
        <v>12</v>
      </c>
      <c r="F260" s="24">
        <v>38</v>
      </c>
      <c r="G260" s="24">
        <v>113</v>
      </c>
      <c r="H260" s="24">
        <v>66</v>
      </c>
      <c r="I260" s="24">
        <v>75</v>
      </c>
      <c r="J260" s="24">
        <v>309</v>
      </c>
      <c r="K260" s="24">
        <v>376</v>
      </c>
      <c r="L260" s="24">
        <v>494</v>
      </c>
      <c r="M260" s="24">
        <v>407</v>
      </c>
      <c r="N260" s="24">
        <v>516</v>
      </c>
      <c r="O260" s="24">
        <v>425</v>
      </c>
      <c r="P260" s="24">
        <v>568</v>
      </c>
      <c r="Q260" s="24">
        <v>564</v>
      </c>
      <c r="R260" s="24">
        <v>675</v>
      </c>
      <c r="S260" s="24">
        <v>800</v>
      </c>
      <c r="T260" s="24">
        <v>803</v>
      </c>
      <c r="U260" s="24">
        <v>780</v>
      </c>
      <c r="V260" s="24">
        <v>859</v>
      </c>
      <c r="W260" s="24">
        <v>842</v>
      </c>
      <c r="X260" s="24">
        <v>895</v>
      </c>
      <c r="Y260" s="24">
        <v>831</v>
      </c>
      <c r="Z260" s="24">
        <v>742</v>
      </c>
      <c r="AA260" s="24">
        <v>496</v>
      </c>
      <c r="AB260" s="24">
        <v>280</v>
      </c>
      <c r="AC260" s="24">
        <v>132</v>
      </c>
      <c r="AD260" s="24">
        <v>54</v>
      </c>
      <c r="AE260" s="24">
        <v>72</v>
      </c>
      <c r="AF260" s="24">
        <v>51</v>
      </c>
      <c r="AG260" s="24">
        <v>37</v>
      </c>
      <c r="AH260" s="24">
        <v>21</v>
      </c>
      <c r="AI260" s="24">
        <v>10</v>
      </c>
      <c r="AJ260" s="24">
        <v>19</v>
      </c>
      <c r="AK260" s="24">
        <v>7</v>
      </c>
      <c r="AL260" s="24">
        <v>8</v>
      </c>
      <c r="AM260" s="24">
        <v>4</v>
      </c>
      <c r="AN260" s="24">
        <v>5</v>
      </c>
      <c r="AO260" s="24">
        <v>4</v>
      </c>
      <c r="AP260" s="24">
        <v>4</v>
      </c>
      <c r="AQ260" s="24">
        <v>4</v>
      </c>
      <c r="AR260" s="66">
        <v>1</v>
      </c>
    </row>
    <row r="261" spans="1:44" s="19" customFormat="1" ht="15.95" customHeight="1" x14ac:dyDescent="0.25">
      <c r="A261" s="40" t="s">
        <v>165</v>
      </c>
      <c r="B261" s="29">
        <f>+B262</f>
        <v>794</v>
      </c>
      <c r="C261" s="29">
        <f t="shared" ref="C261:AR261" si="282">+C262</f>
        <v>1162</v>
      </c>
      <c r="D261" s="29">
        <f t="shared" si="282"/>
        <v>1256</v>
      </c>
      <c r="E261" s="29">
        <f t="shared" si="282"/>
        <v>1566</v>
      </c>
      <c r="F261" s="29">
        <f t="shared" si="282"/>
        <v>1764</v>
      </c>
      <c r="G261" s="29">
        <f t="shared" si="282"/>
        <v>1839</v>
      </c>
      <c r="H261" s="29">
        <f t="shared" si="282"/>
        <v>1713</v>
      </c>
      <c r="I261" s="29">
        <f t="shared" si="282"/>
        <v>2148</v>
      </c>
      <c r="J261" s="29">
        <f t="shared" si="282"/>
        <v>1421</v>
      </c>
      <c r="K261" s="29">
        <f t="shared" si="282"/>
        <v>1819</v>
      </c>
      <c r="L261" s="29">
        <f t="shared" si="282"/>
        <v>2101</v>
      </c>
      <c r="M261" s="29">
        <f t="shared" si="282"/>
        <v>2133</v>
      </c>
      <c r="N261" s="29">
        <f t="shared" si="282"/>
        <v>2240</v>
      </c>
      <c r="O261" s="29">
        <f t="shared" si="282"/>
        <v>2375</v>
      </c>
      <c r="P261" s="29">
        <f t="shared" si="282"/>
        <v>2385</v>
      </c>
      <c r="Q261" s="29">
        <f t="shared" si="282"/>
        <v>2532</v>
      </c>
      <c r="R261" s="29">
        <f t="shared" si="282"/>
        <v>2523</v>
      </c>
      <c r="S261" s="29">
        <f t="shared" si="282"/>
        <v>2632</v>
      </c>
      <c r="T261" s="29">
        <f t="shared" si="282"/>
        <v>2431</v>
      </c>
      <c r="U261" s="29">
        <f t="shared" si="282"/>
        <v>2537</v>
      </c>
      <c r="V261" s="29">
        <f t="shared" si="282"/>
        <v>2501</v>
      </c>
      <c r="W261" s="29">
        <f t="shared" si="282"/>
        <v>2361</v>
      </c>
      <c r="X261" s="29">
        <f t="shared" si="282"/>
        <v>1159</v>
      </c>
      <c r="Y261" s="29">
        <f t="shared" si="282"/>
        <v>489</v>
      </c>
      <c r="Z261" s="29">
        <f t="shared" si="282"/>
        <v>0</v>
      </c>
      <c r="AA261" s="29">
        <f t="shared" si="282"/>
        <v>0</v>
      </c>
      <c r="AB261" s="29">
        <f t="shared" si="282"/>
        <v>0</v>
      </c>
      <c r="AC261" s="29">
        <f t="shared" si="282"/>
        <v>0</v>
      </c>
      <c r="AD261" s="29">
        <f t="shared" si="282"/>
        <v>1</v>
      </c>
      <c r="AE261" s="29">
        <f t="shared" si="282"/>
        <v>1</v>
      </c>
      <c r="AF261" s="29">
        <f t="shared" si="282"/>
        <v>0</v>
      </c>
      <c r="AG261" s="29">
        <f t="shared" si="282"/>
        <v>5</v>
      </c>
      <c r="AH261" s="29">
        <f t="shared" si="282"/>
        <v>4</v>
      </c>
      <c r="AI261" s="29">
        <f t="shared" si="282"/>
        <v>4</v>
      </c>
      <c r="AJ261" s="29">
        <f t="shared" si="282"/>
        <v>1</v>
      </c>
      <c r="AK261" s="29">
        <f t="shared" si="282"/>
        <v>1</v>
      </c>
      <c r="AL261" s="29">
        <f t="shared" si="282"/>
        <v>2</v>
      </c>
      <c r="AM261" s="29">
        <f t="shared" si="282"/>
        <v>0</v>
      </c>
      <c r="AN261" s="29">
        <f t="shared" si="282"/>
        <v>1</v>
      </c>
      <c r="AO261" s="29">
        <f t="shared" si="282"/>
        <v>0</v>
      </c>
      <c r="AP261" s="29">
        <f t="shared" si="282"/>
        <v>1</v>
      </c>
      <c r="AQ261" s="29">
        <f t="shared" si="282"/>
        <v>2</v>
      </c>
      <c r="AR261" s="65">
        <f t="shared" si="282"/>
        <v>0</v>
      </c>
    </row>
    <row r="262" spans="1:44" s="19" customFormat="1" ht="15.95" customHeight="1" x14ac:dyDescent="0.25">
      <c r="A262" s="39" t="s">
        <v>178</v>
      </c>
      <c r="B262" s="24">
        <v>794</v>
      </c>
      <c r="C262" s="24">
        <v>1162</v>
      </c>
      <c r="D262" s="24">
        <v>1256</v>
      </c>
      <c r="E262" s="24">
        <v>1566</v>
      </c>
      <c r="F262" s="24">
        <v>1764</v>
      </c>
      <c r="G262" s="24">
        <v>1839</v>
      </c>
      <c r="H262" s="24">
        <v>1713</v>
      </c>
      <c r="I262" s="24">
        <v>2148</v>
      </c>
      <c r="J262" s="24">
        <v>1421</v>
      </c>
      <c r="K262" s="24">
        <v>1819</v>
      </c>
      <c r="L262" s="24">
        <v>2101</v>
      </c>
      <c r="M262" s="24">
        <v>2133</v>
      </c>
      <c r="N262" s="24">
        <v>2240</v>
      </c>
      <c r="O262" s="24">
        <v>2375</v>
      </c>
      <c r="P262" s="24">
        <v>2385</v>
      </c>
      <c r="Q262" s="24">
        <v>2532</v>
      </c>
      <c r="R262" s="24">
        <v>2523</v>
      </c>
      <c r="S262" s="24">
        <v>2632</v>
      </c>
      <c r="T262" s="24">
        <v>2431</v>
      </c>
      <c r="U262" s="24">
        <v>2537</v>
      </c>
      <c r="V262" s="24">
        <v>2501</v>
      </c>
      <c r="W262" s="24">
        <v>2361</v>
      </c>
      <c r="X262" s="24">
        <v>1159</v>
      </c>
      <c r="Y262" s="24">
        <v>489</v>
      </c>
      <c r="Z262" s="24">
        <v>0</v>
      </c>
      <c r="AA262" s="24">
        <v>0</v>
      </c>
      <c r="AB262" s="24">
        <v>0</v>
      </c>
      <c r="AC262" s="24">
        <v>0</v>
      </c>
      <c r="AD262" s="24">
        <v>1</v>
      </c>
      <c r="AE262" s="24">
        <v>1</v>
      </c>
      <c r="AF262" s="24">
        <v>0</v>
      </c>
      <c r="AG262" s="24">
        <v>5</v>
      </c>
      <c r="AH262" s="24">
        <v>4</v>
      </c>
      <c r="AI262" s="24">
        <v>4</v>
      </c>
      <c r="AJ262" s="24">
        <v>1</v>
      </c>
      <c r="AK262" s="24">
        <v>1</v>
      </c>
      <c r="AL262" s="24">
        <v>2</v>
      </c>
      <c r="AM262" s="24">
        <v>0</v>
      </c>
      <c r="AN262" s="24">
        <v>1</v>
      </c>
      <c r="AO262" s="24">
        <v>0</v>
      </c>
      <c r="AP262" s="24">
        <v>1</v>
      </c>
      <c r="AQ262" s="24">
        <v>2</v>
      </c>
      <c r="AR262" s="65"/>
    </row>
    <row r="263" spans="1:44" s="19" customFormat="1" ht="15.95" customHeight="1" x14ac:dyDescent="0.25">
      <c r="A263" s="40" t="s">
        <v>79</v>
      </c>
      <c r="B263" s="29">
        <f>+B264</f>
        <v>0</v>
      </c>
      <c r="C263" s="29">
        <f t="shared" ref="C263:AR263" si="283">+C264</f>
        <v>0</v>
      </c>
      <c r="D263" s="29">
        <f t="shared" si="283"/>
        <v>0</v>
      </c>
      <c r="E263" s="29">
        <f t="shared" si="283"/>
        <v>0</v>
      </c>
      <c r="F263" s="29">
        <f t="shared" si="283"/>
        <v>0</v>
      </c>
      <c r="G263" s="29">
        <f t="shared" si="283"/>
        <v>0</v>
      </c>
      <c r="H263" s="29">
        <f t="shared" si="283"/>
        <v>0</v>
      </c>
      <c r="I263" s="29">
        <f t="shared" si="283"/>
        <v>0</v>
      </c>
      <c r="J263" s="29">
        <f t="shared" si="283"/>
        <v>0</v>
      </c>
      <c r="K263" s="29">
        <f t="shared" si="283"/>
        <v>0</v>
      </c>
      <c r="L263" s="29">
        <f t="shared" si="283"/>
        <v>0</v>
      </c>
      <c r="M263" s="29">
        <f t="shared" si="283"/>
        <v>0</v>
      </c>
      <c r="N263" s="29">
        <f t="shared" si="283"/>
        <v>0</v>
      </c>
      <c r="O263" s="29">
        <f t="shared" si="283"/>
        <v>0</v>
      </c>
      <c r="P263" s="29">
        <f t="shared" si="283"/>
        <v>0</v>
      </c>
      <c r="Q263" s="29">
        <f t="shared" si="283"/>
        <v>0</v>
      </c>
      <c r="R263" s="29">
        <f t="shared" si="283"/>
        <v>0</v>
      </c>
      <c r="S263" s="29">
        <f t="shared" si="283"/>
        <v>0</v>
      </c>
      <c r="T263" s="29">
        <f t="shared" si="283"/>
        <v>0</v>
      </c>
      <c r="U263" s="29">
        <f t="shared" si="283"/>
        <v>0</v>
      </c>
      <c r="V263" s="29">
        <f t="shared" si="283"/>
        <v>0</v>
      </c>
      <c r="W263" s="29">
        <f t="shared" si="283"/>
        <v>0</v>
      </c>
      <c r="X263" s="29">
        <f t="shared" si="283"/>
        <v>0</v>
      </c>
      <c r="Y263" s="29">
        <f t="shared" si="283"/>
        <v>0</v>
      </c>
      <c r="Z263" s="29">
        <f t="shared" si="283"/>
        <v>0</v>
      </c>
      <c r="AA263" s="29">
        <f t="shared" si="283"/>
        <v>0</v>
      </c>
      <c r="AB263" s="29">
        <f t="shared" si="283"/>
        <v>0</v>
      </c>
      <c r="AC263" s="29">
        <f t="shared" si="283"/>
        <v>0</v>
      </c>
      <c r="AD263" s="29">
        <f t="shared" si="283"/>
        <v>0</v>
      </c>
      <c r="AE263" s="29">
        <f t="shared" si="283"/>
        <v>0</v>
      </c>
      <c r="AF263" s="29">
        <f t="shared" si="283"/>
        <v>0</v>
      </c>
      <c r="AG263" s="29">
        <f t="shared" si="283"/>
        <v>2</v>
      </c>
      <c r="AH263" s="29">
        <f t="shared" si="283"/>
        <v>12</v>
      </c>
      <c r="AI263" s="29">
        <f t="shared" si="283"/>
        <v>0</v>
      </c>
      <c r="AJ263" s="29">
        <f t="shared" si="283"/>
        <v>0</v>
      </c>
      <c r="AK263" s="29">
        <f t="shared" si="283"/>
        <v>0</v>
      </c>
      <c r="AL263" s="29">
        <f t="shared" si="283"/>
        <v>0</v>
      </c>
      <c r="AM263" s="29">
        <f t="shared" si="283"/>
        <v>0</v>
      </c>
      <c r="AN263" s="29">
        <f t="shared" si="283"/>
        <v>0</v>
      </c>
      <c r="AO263" s="29">
        <f t="shared" si="283"/>
        <v>0</v>
      </c>
      <c r="AP263" s="29">
        <f t="shared" si="283"/>
        <v>21</v>
      </c>
      <c r="AQ263" s="29">
        <f t="shared" si="283"/>
        <v>44</v>
      </c>
      <c r="AR263" s="65">
        <f t="shared" si="283"/>
        <v>71</v>
      </c>
    </row>
    <row r="264" spans="1:44" s="19" customFormat="1" ht="15.95" customHeight="1" x14ac:dyDescent="0.25">
      <c r="A264" s="39" t="s">
        <v>179</v>
      </c>
      <c r="B264" s="24">
        <v>0</v>
      </c>
      <c r="C264" s="24">
        <v>0</v>
      </c>
      <c r="D264" s="24">
        <v>0</v>
      </c>
      <c r="E264" s="24">
        <v>0</v>
      </c>
      <c r="F264" s="24">
        <v>0</v>
      </c>
      <c r="G264" s="24">
        <v>0</v>
      </c>
      <c r="H264" s="24">
        <v>0</v>
      </c>
      <c r="I264" s="24">
        <v>0</v>
      </c>
      <c r="J264" s="24">
        <v>0</v>
      </c>
      <c r="K264" s="24">
        <v>0</v>
      </c>
      <c r="L264" s="24">
        <v>0</v>
      </c>
      <c r="M264" s="24">
        <v>0</v>
      </c>
      <c r="N264" s="24">
        <v>0</v>
      </c>
      <c r="O264" s="24">
        <v>0</v>
      </c>
      <c r="P264" s="24">
        <v>0</v>
      </c>
      <c r="Q264" s="24">
        <v>0</v>
      </c>
      <c r="R264" s="24">
        <v>0</v>
      </c>
      <c r="S264" s="24">
        <v>0</v>
      </c>
      <c r="T264" s="24">
        <v>0</v>
      </c>
      <c r="U264" s="24">
        <v>0</v>
      </c>
      <c r="V264" s="24">
        <v>0</v>
      </c>
      <c r="W264" s="24">
        <v>0</v>
      </c>
      <c r="X264" s="24">
        <v>0</v>
      </c>
      <c r="Y264" s="24">
        <v>0</v>
      </c>
      <c r="Z264" s="24">
        <v>0</v>
      </c>
      <c r="AA264" s="24">
        <v>0</v>
      </c>
      <c r="AB264" s="24">
        <v>0</v>
      </c>
      <c r="AC264" s="24">
        <v>0</v>
      </c>
      <c r="AD264" s="24">
        <v>0</v>
      </c>
      <c r="AE264" s="24">
        <v>0</v>
      </c>
      <c r="AF264" s="24">
        <v>0</v>
      </c>
      <c r="AG264" s="24">
        <v>2</v>
      </c>
      <c r="AH264" s="24">
        <v>12</v>
      </c>
      <c r="AI264" s="24">
        <v>0</v>
      </c>
      <c r="AJ264" s="24">
        <v>0</v>
      </c>
      <c r="AK264" s="24">
        <v>0</v>
      </c>
      <c r="AL264" s="24">
        <v>0</v>
      </c>
      <c r="AM264" s="24">
        <v>0</v>
      </c>
      <c r="AN264" s="24">
        <v>0</v>
      </c>
      <c r="AO264" s="24">
        <v>0</v>
      </c>
      <c r="AP264" s="24">
        <v>21</v>
      </c>
      <c r="AQ264" s="24">
        <v>44</v>
      </c>
      <c r="AR264" s="66">
        <v>71</v>
      </c>
    </row>
    <row r="265" spans="1:44" s="19" customFormat="1" ht="15.95" customHeight="1" x14ac:dyDescent="0.25">
      <c r="A265" s="80"/>
      <c r="B265" s="78"/>
      <c r="C265" s="78"/>
      <c r="D265" s="78"/>
      <c r="E265" s="78"/>
      <c r="F265" s="78"/>
      <c r="G265" s="78"/>
      <c r="H265" s="78"/>
      <c r="I265" s="78"/>
      <c r="J265" s="78"/>
      <c r="K265" s="78"/>
      <c r="L265" s="78"/>
      <c r="M265" s="78"/>
      <c r="N265" s="78"/>
      <c r="O265" s="78"/>
      <c r="P265" s="78"/>
      <c r="Q265" s="78"/>
      <c r="R265" s="78"/>
      <c r="S265" s="78"/>
      <c r="T265" s="78"/>
      <c r="U265" s="78"/>
      <c r="V265" s="78"/>
      <c r="W265" s="78"/>
      <c r="X265" s="78"/>
      <c r="Y265" s="78"/>
      <c r="Z265" s="78"/>
      <c r="AA265" s="78"/>
      <c r="AB265" s="78"/>
      <c r="AC265" s="78"/>
      <c r="AD265" s="78"/>
      <c r="AE265" s="78"/>
      <c r="AF265" s="78"/>
      <c r="AG265" s="78"/>
      <c r="AH265" s="78"/>
      <c r="AI265" s="78"/>
      <c r="AJ265" s="78"/>
      <c r="AK265" s="78"/>
      <c r="AL265" s="78"/>
      <c r="AM265" s="78"/>
      <c r="AN265" s="78"/>
      <c r="AO265" s="78"/>
      <c r="AP265" s="78"/>
      <c r="AQ265" s="78"/>
      <c r="AR265" s="78"/>
    </row>
    <row r="266" spans="1:44" ht="17.25" customHeight="1" x14ac:dyDescent="0.25">
      <c r="A266" s="79" t="s">
        <v>180</v>
      </c>
      <c r="B266" s="79"/>
      <c r="C266" s="79"/>
      <c r="D266" s="79"/>
      <c r="E266" s="79"/>
      <c r="F266" s="79"/>
      <c r="G266" s="79"/>
      <c r="H266" s="79"/>
      <c r="I266" s="79"/>
      <c r="J266" s="79"/>
      <c r="K266" s="79"/>
      <c r="L266" s="79"/>
      <c r="M266" s="79"/>
      <c r="N266" s="79"/>
      <c r="O266" s="79"/>
      <c r="P266" s="79"/>
      <c r="Q266" s="79"/>
      <c r="R266" s="79"/>
      <c r="S266" s="79"/>
      <c r="T266" s="79"/>
      <c r="U266" s="79"/>
      <c r="V266" s="79"/>
      <c r="W266" s="79"/>
      <c r="X266" s="79"/>
      <c r="Y266" s="79"/>
      <c r="Z266" s="79"/>
      <c r="AA266" s="79"/>
      <c r="AB266" s="79"/>
      <c r="AC266" s="79"/>
      <c r="AD266" s="79"/>
      <c r="AE266" s="79"/>
      <c r="AF266" s="79"/>
      <c r="AG266" s="79"/>
      <c r="AH266" s="79"/>
      <c r="AI266" s="79"/>
      <c r="AJ266" s="79"/>
      <c r="AK266" s="79"/>
      <c r="AL266" s="79"/>
      <c r="AM266" s="79"/>
      <c r="AN266" s="79"/>
      <c r="AO266" s="79"/>
      <c r="AP266" s="79"/>
      <c r="AQ266" s="79"/>
      <c r="AR266" s="79"/>
    </row>
    <row r="267" spans="1:44" ht="17.25" customHeight="1" x14ac:dyDescent="0.25">
      <c r="A267" s="79" t="s">
        <v>224</v>
      </c>
      <c r="B267" s="79"/>
      <c r="C267" s="79"/>
      <c r="D267" s="79"/>
      <c r="E267" s="79"/>
      <c r="F267" s="79"/>
      <c r="G267" s="79"/>
      <c r="H267" s="79"/>
      <c r="I267" s="79"/>
      <c r="J267" s="79"/>
      <c r="K267" s="79"/>
      <c r="L267" s="79"/>
      <c r="M267" s="79"/>
      <c r="N267" s="79"/>
      <c r="O267" s="79"/>
      <c r="P267" s="79"/>
      <c r="Q267" s="79"/>
      <c r="R267" s="79"/>
      <c r="S267" s="79"/>
      <c r="T267" s="79"/>
      <c r="U267" s="79"/>
      <c r="V267" s="79"/>
      <c r="W267" s="79"/>
      <c r="X267" s="79"/>
      <c r="Y267" s="79"/>
      <c r="Z267" s="79"/>
      <c r="AA267" s="79"/>
      <c r="AB267" s="79"/>
      <c r="AC267" s="79"/>
      <c r="AD267" s="79"/>
      <c r="AE267" s="79"/>
      <c r="AF267" s="79"/>
      <c r="AG267" s="79"/>
      <c r="AH267" s="79"/>
      <c r="AI267" s="79"/>
      <c r="AJ267" s="79"/>
      <c r="AK267" s="79"/>
      <c r="AL267" s="79"/>
      <c r="AM267" s="79"/>
      <c r="AN267" s="79"/>
      <c r="AO267" s="79"/>
      <c r="AP267" s="79"/>
      <c r="AQ267" s="79"/>
      <c r="AR267" s="79"/>
    </row>
    <row r="268" spans="1:44" ht="15.75" customHeight="1" x14ac:dyDescent="0.25">
      <c r="A268" s="83"/>
      <c r="B268" s="84"/>
      <c r="C268" s="84"/>
      <c r="D268" s="84"/>
      <c r="E268" s="84"/>
      <c r="F268" s="84"/>
      <c r="G268" s="84"/>
      <c r="H268" s="84"/>
      <c r="I268" s="84"/>
      <c r="J268" s="84"/>
      <c r="K268" s="84"/>
      <c r="L268" s="84"/>
      <c r="M268" s="84"/>
      <c r="N268" s="84"/>
      <c r="O268" s="84"/>
      <c r="P268" s="84"/>
      <c r="Q268" s="84"/>
      <c r="R268" s="84"/>
      <c r="S268" s="84"/>
      <c r="T268" s="84"/>
      <c r="U268" s="84"/>
      <c r="V268" s="84"/>
      <c r="W268" s="84"/>
      <c r="X268" s="84"/>
      <c r="Y268" s="84"/>
      <c r="Z268" s="84"/>
      <c r="AA268" s="84"/>
      <c r="AB268" s="84"/>
      <c r="AC268" s="84"/>
      <c r="AD268" s="84"/>
      <c r="AE268" s="84"/>
      <c r="AF268" s="84"/>
      <c r="AG268" s="84"/>
      <c r="AH268" s="84"/>
      <c r="AI268" s="84"/>
      <c r="AJ268" s="84"/>
      <c r="AK268" s="84"/>
      <c r="AL268" s="84"/>
      <c r="AM268" s="84"/>
      <c r="AN268" s="84"/>
      <c r="AO268" s="84"/>
      <c r="AP268" s="84"/>
      <c r="AQ268" s="85"/>
      <c r="AR268" s="85"/>
    </row>
    <row r="269" spans="1:44" ht="15.95" customHeight="1" x14ac:dyDescent="0.25">
      <c r="A269" s="74" t="s">
        <v>155</v>
      </c>
      <c r="B269" s="75">
        <v>1981</v>
      </c>
      <c r="C269" s="75">
        <v>1982</v>
      </c>
      <c r="D269" s="75">
        <v>1983</v>
      </c>
      <c r="E269" s="75">
        <v>1984</v>
      </c>
      <c r="F269" s="75">
        <v>1985</v>
      </c>
      <c r="G269" s="75">
        <v>1986</v>
      </c>
      <c r="H269" s="75">
        <v>1987</v>
      </c>
      <c r="I269" s="75">
        <v>1988</v>
      </c>
      <c r="J269" s="75">
        <v>1989</v>
      </c>
      <c r="K269" s="75">
        <v>1990</v>
      </c>
      <c r="L269" s="75">
        <v>1991</v>
      </c>
      <c r="M269" s="75">
        <v>1992</v>
      </c>
      <c r="N269" s="75">
        <v>1993</v>
      </c>
      <c r="O269" s="75">
        <v>1994</v>
      </c>
      <c r="P269" s="75">
        <v>1995</v>
      </c>
      <c r="Q269" s="75">
        <v>1996</v>
      </c>
      <c r="R269" s="75">
        <v>1997</v>
      </c>
      <c r="S269" s="75">
        <v>1998</v>
      </c>
      <c r="T269" s="103">
        <v>1999</v>
      </c>
      <c r="U269" s="75">
        <v>2000</v>
      </c>
      <c r="V269" s="75">
        <v>2001</v>
      </c>
      <c r="W269" s="75">
        <v>2002</v>
      </c>
      <c r="X269" s="75">
        <v>2003</v>
      </c>
      <c r="Y269" s="75">
        <v>2004</v>
      </c>
      <c r="Z269" s="75">
        <v>2005</v>
      </c>
      <c r="AA269" s="75">
        <v>2006</v>
      </c>
      <c r="AB269" s="75">
        <v>2007</v>
      </c>
      <c r="AC269" s="76">
        <v>2008</v>
      </c>
      <c r="AD269" s="76">
        <v>2009</v>
      </c>
      <c r="AE269" s="76">
        <v>2010</v>
      </c>
      <c r="AF269" s="76">
        <v>2011</v>
      </c>
      <c r="AG269" s="76">
        <v>2012</v>
      </c>
      <c r="AH269" s="76">
        <v>2013</v>
      </c>
      <c r="AI269" s="76">
        <v>2014</v>
      </c>
      <c r="AJ269" s="76">
        <v>2015</v>
      </c>
      <c r="AK269" s="76">
        <v>2016</v>
      </c>
      <c r="AL269" s="76">
        <v>2017</v>
      </c>
      <c r="AM269" s="76">
        <v>2018</v>
      </c>
      <c r="AN269" s="76">
        <v>2019</v>
      </c>
      <c r="AO269" s="76">
        <v>2020</v>
      </c>
      <c r="AP269" s="76">
        <v>2021</v>
      </c>
      <c r="AQ269" s="76">
        <v>2022</v>
      </c>
      <c r="AR269" s="77">
        <v>2023</v>
      </c>
    </row>
    <row r="270" spans="1:44" s="19" customFormat="1" ht="15.95" customHeight="1" x14ac:dyDescent="0.25">
      <c r="A270" s="86"/>
      <c r="B270" s="87"/>
      <c r="C270" s="87"/>
      <c r="D270" s="87"/>
      <c r="E270" s="87"/>
      <c r="F270" s="87"/>
      <c r="G270" s="87"/>
      <c r="H270" s="87"/>
      <c r="I270" s="87"/>
      <c r="J270" s="87"/>
      <c r="K270" s="87"/>
      <c r="L270" s="87"/>
      <c r="M270" s="87"/>
      <c r="N270" s="87"/>
      <c r="O270" s="87"/>
      <c r="P270" s="87"/>
      <c r="Q270" s="87"/>
      <c r="R270" s="87"/>
      <c r="S270" s="87"/>
      <c r="T270" s="90"/>
      <c r="U270" s="87"/>
      <c r="V270" s="87"/>
      <c r="W270" s="87"/>
      <c r="X270" s="87"/>
      <c r="Y270" s="87"/>
      <c r="Z270" s="87"/>
      <c r="AA270" s="87"/>
      <c r="AB270" s="87"/>
      <c r="AC270" s="87"/>
      <c r="AD270" s="87"/>
      <c r="AE270" s="87"/>
      <c r="AF270" s="87"/>
      <c r="AG270" s="87"/>
      <c r="AH270" s="87"/>
      <c r="AI270" s="87"/>
      <c r="AJ270" s="87"/>
      <c r="AK270" s="87"/>
      <c r="AL270" s="87"/>
      <c r="AM270" s="87"/>
      <c r="AN270" s="87"/>
      <c r="AO270" s="24"/>
      <c r="AP270" s="24"/>
      <c r="AQ270" s="24"/>
      <c r="AR270" s="66"/>
    </row>
    <row r="271" spans="1:44" s="28" customFormat="1" ht="15.95" customHeight="1" x14ac:dyDescent="0.2">
      <c r="A271" s="106" t="s">
        <v>150</v>
      </c>
      <c r="B271" s="107">
        <f>+B273+B277+B284+B288+B290+B292+B295</f>
        <v>0</v>
      </c>
      <c r="C271" s="107">
        <f t="shared" ref="C271:AR271" si="284">+C273+C277+C284+C288+C290+C292+C295</f>
        <v>0</v>
      </c>
      <c r="D271" s="107">
        <f t="shared" si="284"/>
        <v>0</v>
      </c>
      <c r="E271" s="107">
        <f t="shared" si="284"/>
        <v>0</v>
      </c>
      <c r="F271" s="107">
        <f t="shared" si="284"/>
        <v>0</v>
      </c>
      <c r="G271" s="107">
        <f t="shared" si="284"/>
        <v>0</v>
      </c>
      <c r="H271" s="107">
        <f t="shared" si="284"/>
        <v>0</v>
      </c>
      <c r="I271" s="107">
        <f t="shared" si="284"/>
        <v>0</v>
      </c>
      <c r="J271" s="107">
        <f t="shared" si="284"/>
        <v>0</v>
      </c>
      <c r="K271" s="107">
        <f t="shared" si="284"/>
        <v>0</v>
      </c>
      <c r="L271" s="107">
        <f t="shared" si="284"/>
        <v>0</v>
      </c>
      <c r="M271" s="107">
        <f t="shared" si="284"/>
        <v>0</v>
      </c>
      <c r="N271" s="107">
        <f t="shared" si="284"/>
        <v>0</v>
      </c>
      <c r="O271" s="107">
        <f t="shared" si="284"/>
        <v>0</v>
      </c>
      <c r="P271" s="107">
        <f t="shared" si="284"/>
        <v>0</v>
      </c>
      <c r="Q271" s="107">
        <f t="shared" si="284"/>
        <v>0</v>
      </c>
      <c r="R271" s="107">
        <f t="shared" si="284"/>
        <v>0</v>
      </c>
      <c r="S271" s="107">
        <f t="shared" si="284"/>
        <v>0</v>
      </c>
      <c r="T271" s="107">
        <f t="shared" si="284"/>
        <v>0</v>
      </c>
      <c r="U271" s="107">
        <f t="shared" si="284"/>
        <v>0</v>
      </c>
      <c r="V271" s="107">
        <f t="shared" si="284"/>
        <v>0</v>
      </c>
      <c r="W271" s="107">
        <f t="shared" si="284"/>
        <v>0</v>
      </c>
      <c r="X271" s="107">
        <f t="shared" si="284"/>
        <v>31</v>
      </c>
      <c r="Y271" s="107">
        <f t="shared" si="284"/>
        <v>48</v>
      </c>
      <c r="Z271" s="107">
        <f t="shared" si="284"/>
        <v>167</v>
      </c>
      <c r="AA271" s="107">
        <f t="shared" si="284"/>
        <v>252</v>
      </c>
      <c r="AB271" s="107">
        <f t="shared" si="284"/>
        <v>305</v>
      </c>
      <c r="AC271" s="107">
        <f t="shared" si="284"/>
        <v>385</v>
      </c>
      <c r="AD271" s="107">
        <f t="shared" si="284"/>
        <v>377</v>
      </c>
      <c r="AE271" s="107">
        <f t="shared" si="284"/>
        <v>489</v>
      </c>
      <c r="AF271" s="107">
        <f t="shared" si="284"/>
        <v>526</v>
      </c>
      <c r="AG271" s="107">
        <f t="shared" si="284"/>
        <v>571</v>
      </c>
      <c r="AH271" s="107">
        <f t="shared" si="284"/>
        <v>563</v>
      </c>
      <c r="AI271" s="107">
        <f t="shared" si="284"/>
        <v>582</v>
      </c>
      <c r="AJ271" s="107">
        <f t="shared" si="284"/>
        <v>677</v>
      </c>
      <c r="AK271" s="107">
        <f t="shared" si="284"/>
        <v>701</v>
      </c>
      <c r="AL271" s="107">
        <f t="shared" si="284"/>
        <v>806</v>
      </c>
      <c r="AM271" s="107">
        <f t="shared" si="284"/>
        <v>898</v>
      </c>
      <c r="AN271" s="107">
        <f t="shared" si="284"/>
        <v>1015</v>
      </c>
      <c r="AO271" s="107">
        <f t="shared" si="284"/>
        <v>957</v>
      </c>
      <c r="AP271" s="107">
        <f t="shared" si="284"/>
        <v>1122</v>
      </c>
      <c r="AQ271" s="107">
        <f t="shared" si="284"/>
        <v>1035</v>
      </c>
      <c r="AR271" s="108">
        <f t="shared" si="284"/>
        <v>931</v>
      </c>
    </row>
    <row r="272" spans="1:44" ht="15.95" customHeight="1" x14ac:dyDescent="0.25">
      <c r="A272" s="14"/>
      <c r="B272" s="24"/>
      <c r="C272" s="24"/>
      <c r="D272" s="24"/>
      <c r="E272" s="24"/>
      <c r="F272" s="24"/>
      <c r="G272" s="24"/>
      <c r="H272" s="24"/>
      <c r="I272" s="24"/>
      <c r="J272" s="24"/>
      <c r="K272" s="24"/>
      <c r="L272" s="24"/>
      <c r="M272" s="24"/>
      <c r="N272" s="24"/>
      <c r="O272" s="24"/>
      <c r="P272" s="24"/>
      <c r="Q272" s="24"/>
      <c r="R272" s="24"/>
      <c r="S272" s="24"/>
      <c r="T272" s="66"/>
      <c r="U272" s="24"/>
      <c r="V272" s="24"/>
      <c r="W272" s="24"/>
      <c r="X272" s="24"/>
      <c r="Y272" s="24"/>
      <c r="Z272" s="24"/>
      <c r="AA272" s="24"/>
      <c r="AB272" s="24"/>
      <c r="AC272" s="24"/>
      <c r="AD272" s="24"/>
      <c r="AE272" s="24"/>
      <c r="AF272" s="24"/>
      <c r="AG272" s="24"/>
      <c r="AH272" s="24"/>
      <c r="AI272" s="24"/>
      <c r="AJ272" s="24"/>
      <c r="AK272" s="24"/>
      <c r="AL272" s="24"/>
      <c r="AM272" s="24"/>
      <c r="AN272" s="24"/>
      <c r="AO272" s="24"/>
      <c r="AP272" s="24"/>
      <c r="AQ272" s="24"/>
      <c r="AR272" s="66"/>
    </row>
    <row r="273" spans="1:44" s="19" customFormat="1" ht="15.95" customHeight="1" x14ac:dyDescent="0.25">
      <c r="A273" s="16" t="s">
        <v>124</v>
      </c>
      <c r="B273" s="29">
        <f>SUM(B274:B276)</f>
        <v>0</v>
      </c>
      <c r="C273" s="29">
        <f t="shared" ref="C273:AR273" si="285">SUM(C274:C276)</f>
        <v>0</v>
      </c>
      <c r="D273" s="29">
        <f t="shared" si="285"/>
        <v>0</v>
      </c>
      <c r="E273" s="29">
        <f t="shared" si="285"/>
        <v>0</v>
      </c>
      <c r="F273" s="29">
        <f t="shared" si="285"/>
        <v>0</v>
      </c>
      <c r="G273" s="29">
        <f t="shared" si="285"/>
        <v>0</v>
      </c>
      <c r="H273" s="29">
        <f t="shared" si="285"/>
        <v>0</v>
      </c>
      <c r="I273" s="29">
        <f t="shared" si="285"/>
        <v>0</v>
      </c>
      <c r="J273" s="29">
        <f t="shared" si="285"/>
        <v>0</v>
      </c>
      <c r="K273" s="29">
        <f t="shared" si="285"/>
        <v>0</v>
      </c>
      <c r="L273" s="29">
        <f t="shared" si="285"/>
        <v>0</v>
      </c>
      <c r="M273" s="29">
        <f t="shared" si="285"/>
        <v>0</v>
      </c>
      <c r="N273" s="29">
        <f t="shared" si="285"/>
        <v>0</v>
      </c>
      <c r="O273" s="29">
        <f t="shared" si="285"/>
        <v>0</v>
      </c>
      <c r="P273" s="29">
        <f t="shared" si="285"/>
        <v>0</v>
      </c>
      <c r="Q273" s="29">
        <f t="shared" si="285"/>
        <v>0</v>
      </c>
      <c r="R273" s="29">
        <f t="shared" si="285"/>
        <v>0</v>
      </c>
      <c r="S273" s="29">
        <f t="shared" si="285"/>
        <v>0</v>
      </c>
      <c r="T273" s="65">
        <f t="shared" si="285"/>
        <v>0</v>
      </c>
      <c r="U273" s="29">
        <f t="shared" si="285"/>
        <v>0</v>
      </c>
      <c r="V273" s="29">
        <f t="shared" si="285"/>
        <v>0</v>
      </c>
      <c r="W273" s="29">
        <f t="shared" si="285"/>
        <v>0</v>
      </c>
      <c r="X273" s="29">
        <f t="shared" si="285"/>
        <v>0</v>
      </c>
      <c r="Y273" s="29">
        <f t="shared" si="285"/>
        <v>0</v>
      </c>
      <c r="Z273" s="29">
        <f t="shared" si="285"/>
        <v>0</v>
      </c>
      <c r="AA273" s="29">
        <f t="shared" si="285"/>
        <v>0</v>
      </c>
      <c r="AB273" s="29">
        <f t="shared" si="285"/>
        <v>2</v>
      </c>
      <c r="AC273" s="29">
        <f t="shared" si="285"/>
        <v>2</v>
      </c>
      <c r="AD273" s="29">
        <f t="shared" si="285"/>
        <v>0</v>
      </c>
      <c r="AE273" s="29">
        <f t="shared" si="285"/>
        <v>3</v>
      </c>
      <c r="AF273" s="29">
        <f t="shared" si="285"/>
        <v>0</v>
      </c>
      <c r="AG273" s="29">
        <f t="shared" si="285"/>
        <v>0</v>
      </c>
      <c r="AH273" s="29">
        <f t="shared" si="285"/>
        <v>0</v>
      </c>
      <c r="AI273" s="29">
        <f t="shared" si="285"/>
        <v>0</v>
      </c>
      <c r="AJ273" s="29">
        <f t="shared" si="285"/>
        <v>0</v>
      </c>
      <c r="AK273" s="29">
        <f t="shared" si="285"/>
        <v>1</v>
      </c>
      <c r="AL273" s="29">
        <f t="shared" si="285"/>
        <v>0</v>
      </c>
      <c r="AM273" s="29">
        <f t="shared" si="285"/>
        <v>0</v>
      </c>
      <c r="AN273" s="29">
        <f t="shared" si="285"/>
        <v>2</v>
      </c>
      <c r="AO273" s="29">
        <f t="shared" si="285"/>
        <v>0</v>
      </c>
      <c r="AP273" s="29">
        <f t="shared" si="285"/>
        <v>13</v>
      </c>
      <c r="AQ273" s="29">
        <f t="shared" si="285"/>
        <v>0</v>
      </c>
      <c r="AR273" s="65">
        <f t="shared" si="285"/>
        <v>3</v>
      </c>
    </row>
    <row r="274" spans="1:44" ht="15.95" customHeight="1" x14ac:dyDescent="0.25">
      <c r="A274" s="14" t="s">
        <v>125</v>
      </c>
      <c r="B274" s="24"/>
      <c r="C274" s="24"/>
      <c r="D274" s="24"/>
      <c r="E274" s="24"/>
      <c r="F274" s="24"/>
      <c r="G274" s="24"/>
      <c r="H274" s="24"/>
      <c r="I274" s="24"/>
      <c r="J274" s="24"/>
      <c r="K274" s="24"/>
      <c r="L274" s="24"/>
      <c r="M274" s="24"/>
      <c r="N274" s="24"/>
      <c r="O274" s="24"/>
      <c r="P274" s="24"/>
      <c r="Q274" s="24"/>
      <c r="R274" s="24"/>
      <c r="S274" s="24"/>
      <c r="T274" s="66"/>
      <c r="U274" s="24"/>
      <c r="V274" s="24"/>
      <c r="W274" s="24"/>
      <c r="X274" s="24"/>
      <c r="Y274" s="24"/>
      <c r="Z274" s="24"/>
      <c r="AA274" s="24"/>
      <c r="AB274" s="24"/>
      <c r="AC274" s="24"/>
      <c r="AD274" s="24"/>
      <c r="AE274" s="24"/>
      <c r="AF274" s="24"/>
      <c r="AG274" s="24"/>
      <c r="AH274" s="24"/>
      <c r="AI274" s="24"/>
      <c r="AJ274" s="24"/>
      <c r="AK274" s="24"/>
      <c r="AL274" s="24"/>
      <c r="AM274" s="24"/>
      <c r="AN274" s="24"/>
      <c r="AO274" s="24"/>
      <c r="AP274" s="24">
        <v>11</v>
      </c>
      <c r="AQ274" s="24"/>
      <c r="AR274" s="66"/>
    </row>
    <row r="275" spans="1:44" ht="15.95" customHeight="1" x14ac:dyDescent="0.25">
      <c r="A275" s="14" t="s">
        <v>126</v>
      </c>
      <c r="B275" s="24"/>
      <c r="C275" s="24"/>
      <c r="D275" s="24"/>
      <c r="E275" s="24"/>
      <c r="F275" s="24"/>
      <c r="G275" s="24"/>
      <c r="H275" s="24"/>
      <c r="I275" s="24"/>
      <c r="J275" s="24"/>
      <c r="K275" s="24"/>
      <c r="L275" s="24"/>
      <c r="M275" s="24"/>
      <c r="N275" s="24"/>
      <c r="O275" s="24"/>
      <c r="P275" s="24"/>
      <c r="Q275" s="24"/>
      <c r="R275" s="24"/>
      <c r="S275" s="24"/>
      <c r="T275" s="66"/>
      <c r="U275" s="24"/>
      <c r="V275" s="24"/>
      <c r="W275" s="24"/>
      <c r="X275" s="24"/>
      <c r="Y275" s="24"/>
      <c r="Z275" s="24"/>
      <c r="AA275" s="24"/>
      <c r="AB275" s="24">
        <v>2</v>
      </c>
      <c r="AC275" s="24">
        <v>2</v>
      </c>
      <c r="AD275" s="24"/>
      <c r="AE275" s="24">
        <v>3</v>
      </c>
      <c r="AF275" s="24"/>
      <c r="AG275" s="24"/>
      <c r="AH275" s="24"/>
      <c r="AI275" s="24"/>
      <c r="AJ275" s="24"/>
      <c r="AK275" s="24">
        <v>1</v>
      </c>
      <c r="AL275" s="24"/>
      <c r="AM275" s="24"/>
      <c r="AN275" s="24"/>
      <c r="AO275" s="24"/>
      <c r="AP275" s="24">
        <v>2</v>
      </c>
      <c r="AQ275" s="24"/>
      <c r="AR275" s="66"/>
    </row>
    <row r="276" spans="1:44" ht="15.95" customHeight="1" x14ac:dyDescent="0.25">
      <c r="A276" s="14" t="s">
        <v>127</v>
      </c>
      <c r="B276" s="24"/>
      <c r="C276" s="24"/>
      <c r="D276" s="24"/>
      <c r="E276" s="24"/>
      <c r="F276" s="24"/>
      <c r="G276" s="24"/>
      <c r="H276" s="24"/>
      <c r="I276" s="24"/>
      <c r="J276" s="24"/>
      <c r="K276" s="24"/>
      <c r="L276" s="24"/>
      <c r="M276" s="24"/>
      <c r="N276" s="24"/>
      <c r="O276" s="24"/>
      <c r="P276" s="24"/>
      <c r="Q276" s="24"/>
      <c r="R276" s="24"/>
      <c r="S276" s="24"/>
      <c r="T276" s="66"/>
      <c r="U276" s="24"/>
      <c r="V276" s="24"/>
      <c r="W276" s="24"/>
      <c r="X276" s="24"/>
      <c r="Y276" s="24"/>
      <c r="Z276" s="24"/>
      <c r="AA276" s="24"/>
      <c r="AB276" s="24"/>
      <c r="AC276" s="24"/>
      <c r="AD276" s="24"/>
      <c r="AE276" s="24"/>
      <c r="AF276" s="24"/>
      <c r="AG276" s="24"/>
      <c r="AH276" s="24"/>
      <c r="AI276" s="24"/>
      <c r="AJ276" s="24"/>
      <c r="AK276" s="24"/>
      <c r="AL276" s="24"/>
      <c r="AM276" s="24"/>
      <c r="AN276" s="24">
        <v>2</v>
      </c>
      <c r="AO276" s="24"/>
      <c r="AP276" s="24"/>
      <c r="AQ276" s="24"/>
      <c r="AR276" s="66">
        <v>3</v>
      </c>
    </row>
    <row r="277" spans="1:44" s="19" customFormat="1" ht="15.95" customHeight="1" x14ac:dyDescent="0.25">
      <c r="A277" s="16" t="s">
        <v>2</v>
      </c>
      <c r="B277" s="29">
        <f>SUM(B278:B283)</f>
        <v>0</v>
      </c>
      <c r="C277" s="29">
        <f t="shared" ref="C277:AR277" si="286">SUM(C278:C283)</f>
        <v>0</v>
      </c>
      <c r="D277" s="29">
        <f t="shared" si="286"/>
        <v>0</v>
      </c>
      <c r="E277" s="29">
        <f t="shared" si="286"/>
        <v>0</v>
      </c>
      <c r="F277" s="29">
        <f t="shared" si="286"/>
        <v>0</v>
      </c>
      <c r="G277" s="29">
        <f t="shared" si="286"/>
        <v>0</v>
      </c>
      <c r="H277" s="29">
        <f t="shared" si="286"/>
        <v>0</v>
      </c>
      <c r="I277" s="29">
        <f t="shared" si="286"/>
        <v>0</v>
      </c>
      <c r="J277" s="29">
        <f t="shared" si="286"/>
        <v>0</v>
      </c>
      <c r="K277" s="29">
        <f t="shared" si="286"/>
        <v>0</v>
      </c>
      <c r="L277" s="29">
        <f t="shared" si="286"/>
        <v>0</v>
      </c>
      <c r="M277" s="29">
        <f t="shared" si="286"/>
        <v>0</v>
      </c>
      <c r="N277" s="29">
        <f t="shared" si="286"/>
        <v>0</v>
      </c>
      <c r="O277" s="29">
        <f t="shared" si="286"/>
        <v>0</v>
      </c>
      <c r="P277" s="29">
        <f t="shared" si="286"/>
        <v>0</v>
      </c>
      <c r="Q277" s="29">
        <f t="shared" si="286"/>
        <v>0</v>
      </c>
      <c r="R277" s="29">
        <f t="shared" si="286"/>
        <v>0</v>
      </c>
      <c r="S277" s="29">
        <f t="shared" si="286"/>
        <v>0</v>
      </c>
      <c r="T277" s="65">
        <f t="shared" si="286"/>
        <v>0</v>
      </c>
      <c r="U277" s="29">
        <f t="shared" si="286"/>
        <v>0</v>
      </c>
      <c r="V277" s="29">
        <f t="shared" si="286"/>
        <v>0</v>
      </c>
      <c r="W277" s="29">
        <f t="shared" si="286"/>
        <v>0</v>
      </c>
      <c r="X277" s="29">
        <f t="shared" si="286"/>
        <v>0</v>
      </c>
      <c r="Y277" s="29">
        <f t="shared" si="286"/>
        <v>0</v>
      </c>
      <c r="Z277" s="29">
        <f t="shared" si="286"/>
        <v>0</v>
      </c>
      <c r="AA277" s="29">
        <f t="shared" si="286"/>
        <v>0</v>
      </c>
      <c r="AB277" s="29">
        <f t="shared" si="286"/>
        <v>0</v>
      </c>
      <c r="AC277" s="29">
        <f t="shared" si="286"/>
        <v>0</v>
      </c>
      <c r="AD277" s="29">
        <f t="shared" si="286"/>
        <v>0</v>
      </c>
      <c r="AE277" s="29">
        <f t="shared" si="286"/>
        <v>26</v>
      </c>
      <c r="AF277" s="29">
        <f t="shared" si="286"/>
        <v>59</v>
      </c>
      <c r="AG277" s="29">
        <f t="shared" si="286"/>
        <v>68</v>
      </c>
      <c r="AH277" s="29">
        <f t="shared" si="286"/>
        <v>71</v>
      </c>
      <c r="AI277" s="29">
        <f t="shared" si="286"/>
        <v>76</v>
      </c>
      <c r="AJ277" s="29">
        <f t="shared" si="286"/>
        <v>112</v>
      </c>
      <c r="AK277" s="29">
        <f t="shared" si="286"/>
        <v>106</v>
      </c>
      <c r="AL277" s="29">
        <f t="shared" si="286"/>
        <v>131</v>
      </c>
      <c r="AM277" s="29">
        <f t="shared" si="286"/>
        <v>132</v>
      </c>
      <c r="AN277" s="29">
        <f t="shared" si="286"/>
        <v>154</v>
      </c>
      <c r="AO277" s="29">
        <f t="shared" si="286"/>
        <v>116</v>
      </c>
      <c r="AP277" s="29">
        <f t="shared" si="286"/>
        <v>208</v>
      </c>
      <c r="AQ277" s="29">
        <f t="shared" si="286"/>
        <v>201</v>
      </c>
      <c r="AR277" s="65">
        <f t="shared" si="286"/>
        <v>183</v>
      </c>
    </row>
    <row r="278" spans="1:44" s="19" customFormat="1" ht="15.95" customHeight="1" x14ac:dyDescent="0.25">
      <c r="A278" s="14" t="s">
        <v>128</v>
      </c>
      <c r="B278" s="24"/>
      <c r="C278" s="24"/>
      <c r="D278" s="24"/>
      <c r="E278" s="24"/>
      <c r="F278" s="24"/>
      <c r="G278" s="24"/>
      <c r="H278" s="24"/>
      <c r="I278" s="24"/>
      <c r="J278" s="24"/>
      <c r="K278" s="24"/>
      <c r="L278" s="24"/>
      <c r="M278" s="24"/>
      <c r="N278" s="24"/>
      <c r="O278" s="24"/>
      <c r="P278" s="24"/>
      <c r="Q278" s="24"/>
      <c r="R278" s="24"/>
      <c r="S278" s="24"/>
      <c r="T278" s="66"/>
      <c r="U278" s="24"/>
      <c r="V278" s="24"/>
      <c r="W278" s="24"/>
      <c r="X278" s="24"/>
      <c r="Y278" s="24"/>
      <c r="Z278" s="24"/>
      <c r="AA278" s="24"/>
      <c r="AB278" s="24"/>
      <c r="AC278" s="24"/>
      <c r="AD278" s="24"/>
      <c r="AE278" s="24"/>
      <c r="AF278" s="24"/>
      <c r="AG278" s="24"/>
      <c r="AH278" s="24">
        <v>21</v>
      </c>
      <c r="AI278" s="24">
        <v>21</v>
      </c>
      <c r="AJ278" s="24">
        <v>12</v>
      </c>
      <c r="AK278" s="24">
        <v>9</v>
      </c>
      <c r="AL278" s="24">
        <v>8</v>
      </c>
      <c r="AM278" s="24">
        <v>4</v>
      </c>
      <c r="AN278" s="24">
        <v>6</v>
      </c>
      <c r="AO278" s="24"/>
      <c r="AP278" s="24"/>
      <c r="AQ278" s="24">
        <v>10</v>
      </c>
      <c r="AR278" s="66">
        <v>8</v>
      </c>
    </row>
    <row r="279" spans="1:44" s="19" customFormat="1" ht="15.95" customHeight="1" x14ac:dyDescent="0.25">
      <c r="A279" s="14" t="s">
        <v>129</v>
      </c>
      <c r="B279" s="24"/>
      <c r="C279" s="24"/>
      <c r="D279" s="24"/>
      <c r="E279" s="24"/>
      <c r="F279" s="24"/>
      <c r="G279" s="24"/>
      <c r="H279" s="24"/>
      <c r="I279" s="24"/>
      <c r="J279" s="24"/>
      <c r="K279" s="24"/>
      <c r="L279" s="24"/>
      <c r="M279" s="24"/>
      <c r="N279" s="24"/>
      <c r="O279" s="24"/>
      <c r="P279" s="24"/>
      <c r="Q279" s="24"/>
      <c r="R279" s="24"/>
      <c r="S279" s="24"/>
      <c r="T279" s="66"/>
      <c r="U279" s="24"/>
      <c r="V279" s="24"/>
      <c r="W279" s="24"/>
      <c r="X279" s="24"/>
      <c r="Y279" s="24"/>
      <c r="Z279" s="24"/>
      <c r="AA279" s="24"/>
      <c r="AB279" s="24"/>
      <c r="AC279" s="24"/>
      <c r="AD279" s="24"/>
      <c r="AE279" s="24"/>
      <c r="AF279" s="24"/>
      <c r="AG279" s="24"/>
      <c r="AH279" s="24"/>
      <c r="AI279" s="24"/>
      <c r="AJ279" s="24"/>
      <c r="AK279" s="24"/>
      <c r="AL279" s="24"/>
      <c r="AM279" s="24"/>
      <c r="AN279" s="24"/>
      <c r="AO279" s="24"/>
      <c r="AP279" s="24">
        <v>19</v>
      </c>
      <c r="AQ279" s="24">
        <v>18</v>
      </c>
      <c r="AR279" s="66"/>
    </row>
    <row r="280" spans="1:44" s="19" customFormat="1" ht="15.95" customHeight="1" x14ac:dyDescent="0.25">
      <c r="A280" s="14" t="s">
        <v>173</v>
      </c>
      <c r="B280" s="24"/>
      <c r="C280" s="24"/>
      <c r="D280" s="24"/>
      <c r="E280" s="24"/>
      <c r="F280" s="24"/>
      <c r="G280" s="24"/>
      <c r="H280" s="24"/>
      <c r="I280" s="24"/>
      <c r="J280" s="24"/>
      <c r="K280" s="24"/>
      <c r="L280" s="24"/>
      <c r="M280" s="24"/>
      <c r="N280" s="24"/>
      <c r="O280" s="24"/>
      <c r="P280" s="24"/>
      <c r="Q280" s="24"/>
      <c r="R280" s="24"/>
      <c r="S280" s="24"/>
      <c r="T280" s="66"/>
      <c r="U280" s="24"/>
      <c r="V280" s="24"/>
      <c r="W280" s="24"/>
      <c r="X280" s="24"/>
      <c r="Y280" s="24"/>
      <c r="Z280" s="24"/>
      <c r="AA280" s="24"/>
      <c r="AB280" s="24"/>
      <c r="AC280" s="24"/>
      <c r="AD280" s="24"/>
      <c r="AE280" s="24">
        <v>26</v>
      </c>
      <c r="AF280" s="24">
        <v>59</v>
      </c>
      <c r="AG280" s="24">
        <v>68</v>
      </c>
      <c r="AH280" s="24">
        <v>50</v>
      </c>
      <c r="AI280" s="24">
        <v>42</v>
      </c>
      <c r="AJ280" s="24">
        <v>86</v>
      </c>
      <c r="AK280" s="24">
        <v>93</v>
      </c>
      <c r="AL280" s="24">
        <v>113</v>
      </c>
      <c r="AM280" s="24">
        <v>122</v>
      </c>
      <c r="AN280" s="24">
        <v>111</v>
      </c>
      <c r="AO280" s="24">
        <v>96</v>
      </c>
      <c r="AP280" s="24">
        <v>139</v>
      </c>
      <c r="AQ280" s="24">
        <v>142</v>
      </c>
      <c r="AR280" s="66">
        <v>152</v>
      </c>
    </row>
    <row r="281" spans="1:44" s="19" customFormat="1" ht="15.95" customHeight="1" x14ac:dyDescent="0.25">
      <c r="A281" s="81" t="s">
        <v>225</v>
      </c>
      <c r="B281" s="24"/>
      <c r="C281" s="24"/>
      <c r="D281" s="24"/>
      <c r="E281" s="24"/>
      <c r="F281" s="24"/>
      <c r="G281" s="24"/>
      <c r="H281" s="24"/>
      <c r="I281" s="24"/>
      <c r="J281" s="24"/>
      <c r="K281" s="24"/>
      <c r="L281" s="24"/>
      <c r="M281" s="24"/>
      <c r="N281" s="24"/>
      <c r="O281" s="24"/>
      <c r="P281" s="24"/>
      <c r="Q281" s="24"/>
      <c r="R281" s="24"/>
      <c r="S281" s="24"/>
      <c r="T281" s="66"/>
      <c r="U281" s="24"/>
      <c r="V281" s="24"/>
      <c r="W281" s="24"/>
      <c r="X281" s="24"/>
      <c r="Y281" s="24"/>
      <c r="Z281" s="24"/>
      <c r="AA281" s="24"/>
      <c r="AB281" s="24"/>
      <c r="AC281" s="24"/>
      <c r="AD281" s="24"/>
      <c r="AE281" s="24"/>
      <c r="AF281" s="24"/>
      <c r="AG281" s="24"/>
      <c r="AH281" s="24"/>
      <c r="AI281" s="24">
        <v>13</v>
      </c>
      <c r="AJ281" s="24">
        <v>14</v>
      </c>
      <c r="AK281" s="24">
        <v>4</v>
      </c>
      <c r="AL281" s="24">
        <v>10</v>
      </c>
      <c r="AM281" s="24">
        <v>6</v>
      </c>
      <c r="AN281" s="24">
        <v>14</v>
      </c>
      <c r="AO281" s="24">
        <v>20</v>
      </c>
      <c r="AP281" s="24">
        <v>6</v>
      </c>
      <c r="AQ281" s="24">
        <v>8</v>
      </c>
      <c r="AR281" s="66">
        <v>7</v>
      </c>
    </row>
    <row r="282" spans="1:44" s="19" customFormat="1" ht="15.95" customHeight="1" x14ac:dyDescent="0.25">
      <c r="A282" s="14" t="s">
        <v>226</v>
      </c>
      <c r="B282" s="24"/>
      <c r="C282" s="24"/>
      <c r="D282" s="24"/>
      <c r="E282" s="24"/>
      <c r="F282" s="24"/>
      <c r="G282" s="24"/>
      <c r="H282" s="24"/>
      <c r="I282" s="24"/>
      <c r="J282" s="24"/>
      <c r="K282" s="24"/>
      <c r="L282" s="24"/>
      <c r="M282" s="24"/>
      <c r="N282" s="24"/>
      <c r="O282" s="24"/>
      <c r="P282" s="24"/>
      <c r="Q282" s="24"/>
      <c r="R282" s="24"/>
      <c r="S282" s="24"/>
      <c r="T282" s="66"/>
      <c r="U282" s="24"/>
      <c r="V282" s="24"/>
      <c r="W282" s="24"/>
      <c r="X282" s="24"/>
      <c r="Y282" s="24"/>
      <c r="Z282" s="24"/>
      <c r="AA282" s="24"/>
      <c r="AB282" s="24"/>
      <c r="AC282" s="24"/>
      <c r="AD282" s="24"/>
      <c r="AE282" s="24"/>
      <c r="AF282" s="24"/>
      <c r="AG282" s="24"/>
      <c r="AH282" s="24"/>
      <c r="AI282" s="24"/>
      <c r="AJ282" s="24"/>
      <c r="AK282" s="24"/>
      <c r="AL282" s="24"/>
      <c r="AM282" s="24"/>
      <c r="AN282" s="24">
        <v>23</v>
      </c>
      <c r="AO282" s="24"/>
      <c r="AP282" s="24">
        <v>44</v>
      </c>
      <c r="AQ282" s="24">
        <v>17</v>
      </c>
      <c r="AR282" s="66">
        <v>16</v>
      </c>
    </row>
    <row r="283" spans="1:44" s="19" customFormat="1" ht="15.95" customHeight="1" x14ac:dyDescent="0.25">
      <c r="A283" s="14" t="s">
        <v>130</v>
      </c>
      <c r="B283" s="24"/>
      <c r="C283" s="24"/>
      <c r="D283" s="24"/>
      <c r="E283" s="24"/>
      <c r="F283" s="24"/>
      <c r="G283" s="24"/>
      <c r="H283" s="24"/>
      <c r="I283" s="24"/>
      <c r="J283" s="24"/>
      <c r="K283" s="24"/>
      <c r="L283" s="24"/>
      <c r="M283" s="24"/>
      <c r="N283" s="24"/>
      <c r="O283" s="24"/>
      <c r="P283" s="24"/>
      <c r="Q283" s="24"/>
      <c r="R283" s="24"/>
      <c r="S283" s="24"/>
      <c r="T283" s="66"/>
      <c r="U283" s="24"/>
      <c r="V283" s="24"/>
      <c r="W283" s="24"/>
      <c r="X283" s="24"/>
      <c r="Y283" s="24"/>
      <c r="Z283" s="24"/>
      <c r="AA283" s="24"/>
      <c r="AB283" s="24"/>
      <c r="AC283" s="24"/>
      <c r="AD283" s="24"/>
      <c r="AE283" s="24"/>
      <c r="AF283" s="24"/>
      <c r="AG283" s="24"/>
      <c r="AH283" s="24"/>
      <c r="AI283" s="24"/>
      <c r="AJ283" s="24"/>
      <c r="AK283" s="24"/>
      <c r="AL283" s="24"/>
      <c r="AM283" s="24"/>
      <c r="AN283" s="24"/>
      <c r="AO283" s="24"/>
      <c r="AP283" s="24"/>
      <c r="AQ283" s="24">
        <v>6</v>
      </c>
      <c r="AR283" s="66"/>
    </row>
    <row r="284" spans="1:44" s="19" customFormat="1" ht="15.95" customHeight="1" x14ac:dyDescent="0.25">
      <c r="A284" s="16" t="s">
        <v>161</v>
      </c>
      <c r="B284" s="29">
        <f>SUM(B285:B287)</f>
        <v>0</v>
      </c>
      <c r="C284" s="29">
        <f t="shared" ref="C284:AR284" si="287">SUM(C285:C287)</f>
        <v>0</v>
      </c>
      <c r="D284" s="29">
        <f t="shared" si="287"/>
        <v>0</v>
      </c>
      <c r="E284" s="29">
        <f t="shared" si="287"/>
        <v>0</v>
      </c>
      <c r="F284" s="29">
        <f t="shared" si="287"/>
        <v>0</v>
      </c>
      <c r="G284" s="29">
        <f t="shared" si="287"/>
        <v>0</v>
      </c>
      <c r="H284" s="29">
        <f t="shared" si="287"/>
        <v>0</v>
      </c>
      <c r="I284" s="29">
        <f t="shared" si="287"/>
        <v>0</v>
      </c>
      <c r="J284" s="29">
        <f t="shared" si="287"/>
        <v>0</v>
      </c>
      <c r="K284" s="29">
        <f t="shared" si="287"/>
        <v>0</v>
      </c>
      <c r="L284" s="29">
        <f t="shared" si="287"/>
        <v>0</v>
      </c>
      <c r="M284" s="29">
        <f t="shared" si="287"/>
        <v>0</v>
      </c>
      <c r="N284" s="29">
        <f t="shared" si="287"/>
        <v>0</v>
      </c>
      <c r="O284" s="29">
        <f t="shared" si="287"/>
        <v>0</v>
      </c>
      <c r="P284" s="29">
        <f t="shared" si="287"/>
        <v>0</v>
      </c>
      <c r="Q284" s="29">
        <f t="shared" si="287"/>
        <v>0</v>
      </c>
      <c r="R284" s="29">
        <f t="shared" si="287"/>
        <v>0</v>
      </c>
      <c r="S284" s="29">
        <f t="shared" si="287"/>
        <v>0</v>
      </c>
      <c r="T284" s="65">
        <f t="shared" si="287"/>
        <v>0</v>
      </c>
      <c r="U284" s="29">
        <f t="shared" si="287"/>
        <v>0</v>
      </c>
      <c r="V284" s="29">
        <f t="shared" si="287"/>
        <v>0</v>
      </c>
      <c r="W284" s="29">
        <f t="shared" si="287"/>
        <v>0</v>
      </c>
      <c r="X284" s="29">
        <f t="shared" si="287"/>
        <v>8</v>
      </c>
      <c r="Y284" s="29">
        <f t="shared" si="287"/>
        <v>11</v>
      </c>
      <c r="Z284" s="29">
        <f t="shared" si="287"/>
        <v>26</v>
      </c>
      <c r="AA284" s="29">
        <f t="shared" si="287"/>
        <v>31</v>
      </c>
      <c r="AB284" s="29">
        <f t="shared" si="287"/>
        <v>0</v>
      </c>
      <c r="AC284" s="29">
        <f t="shared" si="287"/>
        <v>0</v>
      </c>
      <c r="AD284" s="29">
        <f t="shared" si="287"/>
        <v>0</v>
      </c>
      <c r="AE284" s="29">
        <f t="shared" si="287"/>
        <v>48</v>
      </c>
      <c r="AF284" s="29">
        <f t="shared" si="287"/>
        <v>17</v>
      </c>
      <c r="AG284" s="29">
        <f t="shared" si="287"/>
        <v>0</v>
      </c>
      <c r="AH284" s="29">
        <f t="shared" si="287"/>
        <v>19</v>
      </c>
      <c r="AI284" s="29">
        <f t="shared" si="287"/>
        <v>13</v>
      </c>
      <c r="AJ284" s="29">
        <f t="shared" si="287"/>
        <v>0</v>
      </c>
      <c r="AK284" s="29">
        <f t="shared" si="287"/>
        <v>0</v>
      </c>
      <c r="AL284" s="29">
        <f t="shared" si="287"/>
        <v>0</v>
      </c>
      <c r="AM284" s="29">
        <f t="shared" si="287"/>
        <v>8</v>
      </c>
      <c r="AN284" s="29">
        <f t="shared" si="287"/>
        <v>0</v>
      </c>
      <c r="AO284" s="29">
        <f t="shared" si="287"/>
        <v>0</v>
      </c>
      <c r="AP284" s="29">
        <f t="shared" si="287"/>
        <v>0</v>
      </c>
      <c r="AQ284" s="29">
        <f t="shared" si="287"/>
        <v>17</v>
      </c>
      <c r="AR284" s="65">
        <f t="shared" si="287"/>
        <v>7</v>
      </c>
    </row>
    <row r="285" spans="1:44" ht="15.95" customHeight="1" x14ac:dyDescent="0.25">
      <c r="A285" s="14" t="s">
        <v>131</v>
      </c>
      <c r="B285" s="24"/>
      <c r="C285" s="24"/>
      <c r="D285" s="24"/>
      <c r="E285" s="24"/>
      <c r="F285" s="24"/>
      <c r="G285" s="24"/>
      <c r="H285" s="24"/>
      <c r="I285" s="24"/>
      <c r="J285" s="24"/>
      <c r="K285" s="24"/>
      <c r="L285" s="24"/>
      <c r="M285" s="24"/>
      <c r="N285" s="24"/>
      <c r="O285" s="24"/>
      <c r="P285" s="24"/>
      <c r="Q285" s="24"/>
      <c r="R285" s="24"/>
      <c r="S285" s="24"/>
      <c r="T285" s="66"/>
      <c r="U285" s="24"/>
      <c r="V285" s="24"/>
      <c r="W285" s="24"/>
      <c r="X285" s="24">
        <v>8</v>
      </c>
      <c r="Y285" s="24">
        <v>11</v>
      </c>
      <c r="Z285" s="24"/>
      <c r="AA285" s="24"/>
      <c r="AB285" s="24"/>
      <c r="AC285" s="24"/>
      <c r="AD285" s="24"/>
      <c r="AE285" s="24"/>
      <c r="AF285" s="24"/>
      <c r="AG285" s="24"/>
      <c r="AH285" s="24"/>
      <c r="AI285" s="24"/>
      <c r="AJ285" s="24"/>
      <c r="AK285" s="24"/>
      <c r="AL285" s="24"/>
      <c r="AM285" s="24"/>
      <c r="AN285" s="24"/>
      <c r="AO285" s="24"/>
      <c r="AP285" s="24"/>
      <c r="AQ285" s="24"/>
      <c r="AR285" s="66"/>
    </row>
    <row r="286" spans="1:44" ht="15.95" customHeight="1" x14ac:dyDescent="0.25">
      <c r="A286" s="14" t="s">
        <v>132</v>
      </c>
      <c r="B286" s="24"/>
      <c r="C286" s="24"/>
      <c r="D286" s="24"/>
      <c r="E286" s="24"/>
      <c r="F286" s="24"/>
      <c r="G286" s="24"/>
      <c r="H286" s="24"/>
      <c r="I286" s="24"/>
      <c r="J286" s="24"/>
      <c r="K286" s="24"/>
      <c r="L286" s="24"/>
      <c r="M286" s="24"/>
      <c r="N286" s="24"/>
      <c r="O286" s="24"/>
      <c r="P286" s="24"/>
      <c r="Q286" s="24"/>
      <c r="R286" s="24"/>
      <c r="S286" s="24"/>
      <c r="T286" s="66"/>
      <c r="U286" s="24"/>
      <c r="V286" s="24"/>
      <c r="W286" s="24"/>
      <c r="X286" s="24"/>
      <c r="Y286" s="24"/>
      <c r="Z286" s="24"/>
      <c r="AA286" s="24"/>
      <c r="AB286" s="24"/>
      <c r="AC286" s="24"/>
      <c r="AD286" s="24"/>
      <c r="AE286" s="24">
        <v>48</v>
      </c>
      <c r="AF286" s="24">
        <v>17</v>
      </c>
      <c r="AG286" s="24"/>
      <c r="AH286" s="24">
        <v>19</v>
      </c>
      <c r="AI286" s="24">
        <v>13</v>
      </c>
      <c r="AJ286" s="24"/>
      <c r="AK286" s="24"/>
      <c r="AL286" s="24"/>
      <c r="AM286" s="24">
        <v>8</v>
      </c>
      <c r="AN286" s="24"/>
      <c r="AO286" s="24"/>
      <c r="AP286" s="24"/>
      <c r="AQ286" s="24">
        <v>17</v>
      </c>
      <c r="AR286" s="66">
        <v>7</v>
      </c>
    </row>
    <row r="287" spans="1:44" ht="15.95" customHeight="1" x14ac:dyDescent="0.25">
      <c r="A287" s="14" t="s">
        <v>133</v>
      </c>
      <c r="B287" s="24"/>
      <c r="C287" s="24"/>
      <c r="D287" s="24"/>
      <c r="E287" s="24"/>
      <c r="F287" s="24"/>
      <c r="G287" s="24"/>
      <c r="H287" s="24"/>
      <c r="I287" s="24"/>
      <c r="J287" s="24"/>
      <c r="K287" s="24"/>
      <c r="L287" s="24"/>
      <c r="M287" s="24"/>
      <c r="N287" s="24"/>
      <c r="O287" s="24"/>
      <c r="P287" s="24"/>
      <c r="Q287" s="24"/>
      <c r="R287" s="24"/>
      <c r="S287" s="24"/>
      <c r="T287" s="66"/>
      <c r="U287" s="24"/>
      <c r="V287" s="24"/>
      <c r="W287" s="24"/>
      <c r="X287" s="24"/>
      <c r="Y287" s="24"/>
      <c r="Z287" s="24">
        <v>26</v>
      </c>
      <c r="AA287" s="24">
        <v>31</v>
      </c>
      <c r="AB287" s="24"/>
      <c r="AC287" s="24"/>
      <c r="AD287" s="24"/>
      <c r="AE287" s="24"/>
      <c r="AF287" s="24"/>
      <c r="AG287" s="24"/>
      <c r="AH287" s="24"/>
      <c r="AI287" s="24"/>
      <c r="AJ287" s="24"/>
      <c r="AK287" s="24"/>
      <c r="AL287" s="24"/>
      <c r="AM287" s="24"/>
      <c r="AN287" s="24"/>
      <c r="AO287" s="24"/>
      <c r="AP287" s="24"/>
      <c r="AQ287" s="24"/>
      <c r="AR287" s="66"/>
    </row>
    <row r="288" spans="1:44" s="19" customFormat="1" ht="15.95" customHeight="1" x14ac:dyDescent="0.25">
      <c r="A288" s="16" t="s">
        <v>152</v>
      </c>
      <c r="B288" s="29">
        <f>+B289</f>
        <v>0</v>
      </c>
      <c r="C288" s="29">
        <f t="shared" ref="C288:AR288" si="288">+C289</f>
        <v>0</v>
      </c>
      <c r="D288" s="29">
        <f t="shared" si="288"/>
        <v>0</v>
      </c>
      <c r="E288" s="29">
        <f t="shared" si="288"/>
        <v>0</v>
      </c>
      <c r="F288" s="29">
        <f t="shared" si="288"/>
        <v>0</v>
      </c>
      <c r="G288" s="29">
        <f t="shared" si="288"/>
        <v>0</v>
      </c>
      <c r="H288" s="29">
        <f t="shared" si="288"/>
        <v>0</v>
      </c>
      <c r="I288" s="29">
        <f t="shared" si="288"/>
        <v>0</v>
      </c>
      <c r="J288" s="29">
        <f t="shared" si="288"/>
        <v>0</v>
      </c>
      <c r="K288" s="29">
        <f t="shared" si="288"/>
        <v>0</v>
      </c>
      <c r="L288" s="29">
        <f t="shared" si="288"/>
        <v>0</v>
      </c>
      <c r="M288" s="29">
        <f t="shared" si="288"/>
        <v>0</v>
      </c>
      <c r="N288" s="29">
        <f t="shared" si="288"/>
        <v>0</v>
      </c>
      <c r="O288" s="29">
        <f t="shared" si="288"/>
        <v>0</v>
      </c>
      <c r="P288" s="29">
        <f t="shared" si="288"/>
        <v>0</v>
      </c>
      <c r="Q288" s="29">
        <f t="shared" si="288"/>
        <v>0</v>
      </c>
      <c r="R288" s="29">
        <f t="shared" si="288"/>
        <v>0</v>
      </c>
      <c r="S288" s="29">
        <f t="shared" si="288"/>
        <v>0</v>
      </c>
      <c r="T288" s="65">
        <f t="shared" si="288"/>
        <v>0</v>
      </c>
      <c r="U288" s="29">
        <f t="shared" si="288"/>
        <v>0</v>
      </c>
      <c r="V288" s="29">
        <f t="shared" si="288"/>
        <v>0</v>
      </c>
      <c r="W288" s="29">
        <f t="shared" si="288"/>
        <v>0</v>
      </c>
      <c r="X288" s="29">
        <f t="shared" si="288"/>
        <v>23</v>
      </c>
      <c r="Y288" s="29">
        <f t="shared" si="288"/>
        <v>37</v>
      </c>
      <c r="Z288" s="29">
        <f t="shared" si="288"/>
        <v>58</v>
      </c>
      <c r="AA288" s="29">
        <f t="shared" si="288"/>
        <v>67</v>
      </c>
      <c r="AB288" s="29">
        <f t="shared" si="288"/>
        <v>91</v>
      </c>
      <c r="AC288" s="29">
        <f t="shared" si="288"/>
        <v>73</v>
      </c>
      <c r="AD288" s="29">
        <f t="shared" si="288"/>
        <v>30</v>
      </c>
      <c r="AE288" s="29">
        <f t="shared" si="288"/>
        <v>40</v>
      </c>
      <c r="AF288" s="29">
        <f t="shared" si="288"/>
        <v>25</v>
      </c>
      <c r="AG288" s="29">
        <f t="shared" si="288"/>
        <v>31</v>
      </c>
      <c r="AH288" s="29">
        <f t="shared" si="288"/>
        <v>17</v>
      </c>
      <c r="AI288" s="29">
        <f t="shared" si="288"/>
        <v>15</v>
      </c>
      <c r="AJ288" s="29">
        <f t="shared" si="288"/>
        <v>2</v>
      </c>
      <c r="AK288" s="29">
        <f t="shared" si="288"/>
        <v>0</v>
      </c>
      <c r="AL288" s="29">
        <f t="shared" si="288"/>
        <v>0</v>
      </c>
      <c r="AM288" s="29">
        <f t="shared" si="288"/>
        <v>0</v>
      </c>
      <c r="AN288" s="29">
        <f t="shared" si="288"/>
        <v>0</v>
      </c>
      <c r="AO288" s="29">
        <f t="shared" si="288"/>
        <v>0</v>
      </c>
      <c r="AP288" s="29">
        <f t="shared" si="288"/>
        <v>1</v>
      </c>
      <c r="AQ288" s="29">
        <f t="shared" si="288"/>
        <v>0</v>
      </c>
      <c r="AR288" s="65">
        <f t="shared" si="288"/>
        <v>0</v>
      </c>
    </row>
    <row r="289" spans="1:44" s="19" customFormat="1" ht="15.95" customHeight="1" x14ac:dyDescent="0.25">
      <c r="A289" s="14" t="s">
        <v>216</v>
      </c>
      <c r="B289" s="24">
        <v>0</v>
      </c>
      <c r="C289" s="24">
        <v>0</v>
      </c>
      <c r="D289" s="24">
        <v>0</v>
      </c>
      <c r="E289" s="24">
        <v>0</v>
      </c>
      <c r="F289" s="24">
        <v>0</v>
      </c>
      <c r="G289" s="24">
        <v>0</v>
      </c>
      <c r="H289" s="24">
        <v>0</v>
      </c>
      <c r="I289" s="24">
        <v>0</v>
      </c>
      <c r="J289" s="24">
        <v>0</v>
      </c>
      <c r="K289" s="24">
        <v>0</v>
      </c>
      <c r="L289" s="24">
        <v>0</v>
      </c>
      <c r="M289" s="24">
        <v>0</v>
      </c>
      <c r="N289" s="24">
        <v>0</v>
      </c>
      <c r="O289" s="24">
        <v>0</v>
      </c>
      <c r="P289" s="24">
        <v>0</v>
      </c>
      <c r="Q289" s="24">
        <v>0</v>
      </c>
      <c r="R289" s="24">
        <v>0</v>
      </c>
      <c r="S289" s="24">
        <v>0</v>
      </c>
      <c r="T289" s="66">
        <v>0</v>
      </c>
      <c r="U289" s="24">
        <v>0</v>
      </c>
      <c r="V289" s="24">
        <v>0</v>
      </c>
      <c r="W289" s="24">
        <v>0</v>
      </c>
      <c r="X289" s="24">
        <v>23</v>
      </c>
      <c r="Y289" s="24">
        <v>37</v>
      </c>
      <c r="Z289" s="24">
        <v>58</v>
      </c>
      <c r="AA289" s="24">
        <v>67</v>
      </c>
      <c r="AB289" s="24">
        <v>91</v>
      </c>
      <c r="AC289" s="24">
        <v>73</v>
      </c>
      <c r="AD289" s="24">
        <v>30</v>
      </c>
      <c r="AE289" s="24">
        <v>40</v>
      </c>
      <c r="AF289" s="24">
        <v>25</v>
      </c>
      <c r="AG289" s="24">
        <v>31</v>
      </c>
      <c r="AH289" s="24">
        <v>17</v>
      </c>
      <c r="AI289" s="24">
        <v>15</v>
      </c>
      <c r="AJ289" s="24">
        <v>2</v>
      </c>
      <c r="AK289" s="24">
        <v>0</v>
      </c>
      <c r="AL289" s="24">
        <v>0</v>
      </c>
      <c r="AM289" s="24">
        <v>0</v>
      </c>
      <c r="AN289" s="24">
        <v>0</v>
      </c>
      <c r="AO289" s="24">
        <v>0</v>
      </c>
      <c r="AP289" s="24">
        <v>1</v>
      </c>
      <c r="AQ289" s="29"/>
      <c r="AR289" s="65"/>
    </row>
    <row r="290" spans="1:44" s="19" customFormat="1" ht="15.95" customHeight="1" x14ac:dyDescent="0.25">
      <c r="A290" s="16" t="s">
        <v>153</v>
      </c>
      <c r="B290" s="29">
        <f>+B291</f>
        <v>0</v>
      </c>
      <c r="C290" s="29">
        <f t="shared" ref="C290:AR290" si="289">+C291</f>
        <v>0</v>
      </c>
      <c r="D290" s="29">
        <f t="shared" si="289"/>
        <v>0</v>
      </c>
      <c r="E290" s="29">
        <f t="shared" si="289"/>
        <v>0</v>
      </c>
      <c r="F290" s="29">
        <f t="shared" si="289"/>
        <v>0</v>
      </c>
      <c r="G290" s="29">
        <f t="shared" si="289"/>
        <v>0</v>
      </c>
      <c r="H290" s="29">
        <f t="shared" si="289"/>
        <v>0</v>
      </c>
      <c r="I290" s="29">
        <f t="shared" si="289"/>
        <v>0</v>
      </c>
      <c r="J290" s="29">
        <f t="shared" si="289"/>
        <v>0</v>
      </c>
      <c r="K290" s="29">
        <f t="shared" si="289"/>
        <v>0</v>
      </c>
      <c r="L290" s="29">
        <f t="shared" si="289"/>
        <v>0</v>
      </c>
      <c r="M290" s="29">
        <f t="shared" si="289"/>
        <v>0</v>
      </c>
      <c r="N290" s="29">
        <f t="shared" si="289"/>
        <v>0</v>
      </c>
      <c r="O290" s="29">
        <f t="shared" si="289"/>
        <v>0</v>
      </c>
      <c r="P290" s="29">
        <f t="shared" si="289"/>
        <v>0</v>
      </c>
      <c r="Q290" s="29">
        <f t="shared" si="289"/>
        <v>0</v>
      </c>
      <c r="R290" s="29">
        <f t="shared" si="289"/>
        <v>0</v>
      </c>
      <c r="S290" s="29">
        <f t="shared" si="289"/>
        <v>0</v>
      </c>
      <c r="T290" s="65">
        <f t="shared" si="289"/>
        <v>0</v>
      </c>
      <c r="U290" s="29">
        <f t="shared" si="289"/>
        <v>0</v>
      </c>
      <c r="V290" s="29">
        <f t="shared" si="289"/>
        <v>0</v>
      </c>
      <c r="W290" s="29">
        <f t="shared" si="289"/>
        <v>0</v>
      </c>
      <c r="X290" s="29">
        <f t="shared" si="289"/>
        <v>0</v>
      </c>
      <c r="Y290" s="29">
        <f t="shared" si="289"/>
        <v>0</v>
      </c>
      <c r="Z290" s="29">
        <f t="shared" si="289"/>
        <v>0</v>
      </c>
      <c r="AA290" s="29">
        <f t="shared" si="289"/>
        <v>0</v>
      </c>
      <c r="AB290" s="29">
        <f t="shared" si="289"/>
        <v>0</v>
      </c>
      <c r="AC290" s="29">
        <f t="shared" si="289"/>
        <v>0</v>
      </c>
      <c r="AD290" s="29">
        <f t="shared" si="289"/>
        <v>0</v>
      </c>
      <c r="AE290" s="29">
        <f t="shared" si="289"/>
        <v>0</v>
      </c>
      <c r="AF290" s="29">
        <f t="shared" si="289"/>
        <v>0</v>
      </c>
      <c r="AG290" s="29">
        <f t="shared" si="289"/>
        <v>0</v>
      </c>
      <c r="AH290" s="29">
        <f t="shared" si="289"/>
        <v>0</v>
      </c>
      <c r="AI290" s="29">
        <f t="shared" si="289"/>
        <v>9</v>
      </c>
      <c r="AJ290" s="29">
        <f t="shared" si="289"/>
        <v>18</v>
      </c>
      <c r="AK290" s="29">
        <f t="shared" si="289"/>
        <v>8</v>
      </c>
      <c r="AL290" s="29">
        <f t="shared" si="289"/>
        <v>8</v>
      </c>
      <c r="AM290" s="29">
        <f t="shared" si="289"/>
        <v>9</v>
      </c>
      <c r="AN290" s="29">
        <f t="shared" si="289"/>
        <v>14</v>
      </c>
      <c r="AO290" s="29">
        <f t="shared" si="289"/>
        <v>0</v>
      </c>
      <c r="AP290" s="29">
        <f t="shared" si="289"/>
        <v>11</v>
      </c>
      <c r="AQ290" s="29">
        <f t="shared" si="289"/>
        <v>0</v>
      </c>
      <c r="AR290" s="65">
        <f t="shared" si="289"/>
        <v>0</v>
      </c>
    </row>
    <row r="291" spans="1:44" s="19" customFormat="1" ht="15.95" customHeight="1" x14ac:dyDescent="0.25">
      <c r="A291" s="14" t="s">
        <v>217</v>
      </c>
      <c r="B291" s="24">
        <v>0</v>
      </c>
      <c r="C291" s="24">
        <v>0</v>
      </c>
      <c r="D291" s="24">
        <v>0</v>
      </c>
      <c r="E291" s="24">
        <v>0</v>
      </c>
      <c r="F291" s="24">
        <v>0</v>
      </c>
      <c r="G291" s="24">
        <v>0</v>
      </c>
      <c r="H291" s="24">
        <v>0</v>
      </c>
      <c r="I291" s="24">
        <v>0</v>
      </c>
      <c r="J291" s="24">
        <v>0</v>
      </c>
      <c r="K291" s="24">
        <v>0</v>
      </c>
      <c r="L291" s="24">
        <v>0</v>
      </c>
      <c r="M291" s="24">
        <v>0</v>
      </c>
      <c r="N291" s="24">
        <v>0</v>
      </c>
      <c r="O291" s="24">
        <v>0</v>
      </c>
      <c r="P291" s="24">
        <v>0</v>
      </c>
      <c r="Q291" s="24">
        <v>0</v>
      </c>
      <c r="R291" s="24">
        <v>0</v>
      </c>
      <c r="S291" s="24">
        <v>0</v>
      </c>
      <c r="T291" s="66">
        <v>0</v>
      </c>
      <c r="U291" s="24">
        <v>0</v>
      </c>
      <c r="V291" s="24">
        <v>0</v>
      </c>
      <c r="W291" s="24">
        <v>0</v>
      </c>
      <c r="X291" s="24">
        <v>0</v>
      </c>
      <c r="Y291" s="24">
        <v>0</v>
      </c>
      <c r="Z291" s="24">
        <v>0</v>
      </c>
      <c r="AA291" s="24">
        <v>0</v>
      </c>
      <c r="AB291" s="24">
        <v>0</v>
      </c>
      <c r="AC291" s="24">
        <v>0</v>
      </c>
      <c r="AD291" s="24">
        <v>0</v>
      </c>
      <c r="AE291" s="24">
        <v>0</v>
      </c>
      <c r="AF291" s="24">
        <v>0</v>
      </c>
      <c r="AG291" s="24">
        <v>0</v>
      </c>
      <c r="AH291" s="24">
        <v>0</v>
      </c>
      <c r="AI291" s="24">
        <v>9</v>
      </c>
      <c r="AJ291" s="24">
        <v>18</v>
      </c>
      <c r="AK291" s="24">
        <v>8</v>
      </c>
      <c r="AL291" s="24">
        <v>8</v>
      </c>
      <c r="AM291" s="24">
        <v>9</v>
      </c>
      <c r="AN291" s="24">
        <v>14</v>
      </c>
      <c r="AO291" s="24"/>
      <c r="AP291" s="24">
        <v>11</v>
      </c>
      <c r="AQ291" s="24"/>
      <c r="AR291" s="66"/>
    </row>
    <row r="292" spans="1:44" s="19" customFormat="1" ht="15.95" customHeight="1" x14ac:dyDescent="0.25">
      <c r="A292" s="16" t="s">
        <v>134</v>
      </c>
      <c r="B292" s="29">
        <f>SUM(B293:B294)</f>
        <v>0</v>
      </c>
      <c r="C292" s="29">
        <f t="shared" ref="C292:AR292" si="290">SUM(C293:C294)</f>
        <v>0</v>
      </c>
      <c r="D292" s="29">
        <f t="shared" si="290"/>
        <v>0</v>
      </c>
      <c r="E292" s="29">
        <f t="shared" si="290"/>
        <v>0</v>
      </c>
      <c r="F292" s="29">
        <f t="shared" si="290"/>
        <v>0</v>
      </c>
      <c r="G292" s="29">
        <f t="shared" si="290"/>
        <v>0</v>
      </c>
      <c r="H292" s="29">
        <f t="shared" si="290"/>
        <v>0</v>
      </c>
      <c r="I292" s="29">
        <f t="shared" si="290"/>
        <v>0</v>
      </c>
      <c r="J292" s="29">
        <f t="shared" si="290"/>
        <v>0</v>
      </c>
      <c r="K292" s="29">
        <f t="shared" si="290"/>
        <v>0</v>
      </c>
      <c r="L292" s="29">
        <f t="shared" si="290"/>
        <v>0</v>
      </c>
      <c r="M292" s="29">
        <f t="shared" si="290"/>
        <v>0</v>
      </c>
      <c r="N292" s="29">
        <f t="shared" si="290"/>
        <v>0</v>
      </c>
      <c r="O292" s="29">
        <f t="shared" si="290"/>
        <v>0</v>
      </c>
      <c r="P292" s="29">
        <f t="shared" si="290"/>
        <v>0</v>
      </c>
      <c r="Q292" s="29">
        <f t="shared" si="290"/>
        <v>0</v>
      </c>
      <c r="R292" s="29">
        <f t="shared" si="290"/>
        <v>0</v>
      </c>
      <c r="S292" s="29">
        <f t="shared" si="290"/>
        <v>0</v>
      </c>
      <c r="T292" s="65">
        <f t="shared" si="290"/>
        <v>0</v>
      </c>
      <c r="U292" s="29">
        <f t="shared" si="290"/>
        <v>0</v>
      </c>
      <c r="V292" s="29">
        <f t="shared" si="290"/>
        <v>0</v>
      </c>
      <c r="W292" s="29">
        <f t="shared" si="290"/>
        <v>0</v>
      </c>
      <c r="X292" s="29">
        <f t="shared" si="290"/>
        <v>0</v>
      </c>
      <c r="Y292" s="29">
        <f t="shared" si="290"/>
        <v>0</v>
      </c>
      <c r="Z292" s="29">
        <f t="shared" si="290"/>
        <v>28</v>
      </c>
      <c r="AA292" s="29">
        <f t="shared" si="290"/>
        <v>54</v>
      </c>
      <c r="AB292" s="29">
        <f t="shared" si="290"/>
        <v>83</v>
      </c>
      <c r="AC292" s="29">
        <f t="shared" si="290"/>
        <v>108</v>
      </c>
      <c r="AD292" s="29">
        <f t="shared" si="290"/>
        <v>113</v>
      </c>
      <c r="AE292" s="29">
        <f t="shared" si="290"/>
        <v>112</v>
      </c>
      <c r="AF292" s="29">
        <f t="shared" si="290"/>
        <v>127</v>
      </c>
      <c r="AG292" s="29">
        <f t="shared" si="290"/>
        <v>127</v>
      </c>
      <c r="AH292" s="29">
        <f t="shared" si="290"/>
        <v>126</v>
      </c>
      <c r="AI292" s="29">
        <f t="shared" si="290"/>
        <v>135</v>
      </c>
      <c r="AJ292" s="29">
        <f t="shared" si="290"/>
        <v>143</v>
      </c>
      <c r="AK292" s="29">
        <f t="shared" si="290"/>
        <v>156</v>
      </c>
      <c r="AL292" s="29">
        <f t="shared" si="290"/>
        <v>176</v>
      </c>
      <c r="AM292" s="29">
        <f t="shared" si="290"/>
        <v>182</v>
      </c>
      <c r="AN292" s="29">
        <f t="shared" si="290"/>
        <v>202</v>
      </c>
      <c r="AO292" s="29">
        <f t="shared" si="290"/>
        <v>199</v>
      </c>
      <c r="AP292" s="29">
        <f t="shared" si="290"/>
        <v>205</v>
      </c>
      <c r="AQ292" s="29">
        <f t="shared" si="290"/>
        <v>224</v>
      </c>
      <c r="AR292" s="65">
        <f t="shared" si="290"/>
        <v>229</v>
      </c>
    </row>
    <row r="293" spans="1:44" ht="15.95" customHeight="1" x14ac:dyDescent="0.25">
      <c r="A293" s="14" t="s">
        <v>202</v>
      </c>
      <c r="B293" s="24"/>
      <c r="C293" s="24"/>
      <c r="D293" s="24"/>
      <c r="E293" s="24"/>
      <c r="F293" s="24"/>
      <c r="G293" s="24"/>
      <c r="H293" s="24"/>
      <c r="I293" s="24"/>
      <c r="J293" s="24"/>
      <c r="K293" s="24"/>
      <c r="L293" s="24"/>
      <c r="M293" s="24"/>
      <c r="N293" s="24"/>
      <c r="O293" s="24"/>
      <c r="P293" s="24"/>
      <c r="Q293" s="24"/>
      <c r="R293" s="24"/>
      <c r="S293" s="24"/>
      <c r="T293" s="66"/>
      <c r="U293" s="24"/>
      <c r="V293" s="24"/>
      <c r="W293" s="24"/>
      <c r="X293" s="24"/>
      <c r="Y293" s="24"/>
      <c r="Z293" s="24">
        <v>28</v>
      </c>
      <c r="AA293" s="24">
        <v>54</v>
      </c>
      <c r="AB293" s="24">
        <v>83</v>
      </c>
      <c r="AC293" s="24">
        <v>108</v>
      </c>
      <c r="AD293" s="24">
        <v>113</v>
      </c>
      <c r="AE293" s="24">
        <v>112</v>
      </c>
      <c r="AF293" s="24">
        <v>127</v>
      </c>
      <c r="AG293" s="24">
        <v>127</v>
      </c>
      <c r="AH293" s="24">
        <v>126</v>
      </c>
      <c r="AI293" s="24">
        <v>135</v>
      </c>
      <c r="AJ293" s="24">
        <v>143</v>
      </c>
      <c r="AK293" s="24">
        <v>156</v>
      </c>
      <c r="AL293" s="24">
        <v>162</v>
      </c>
      <c r="AM293" s="24">
        <v>154</v>
      </c>
      <c r="AN293" s="24">
        <v>153</v>
      </c>
      <c r="AO293" s="24">
        <v>143</v>
      </c>
      <c r="AP293" s="24">
        <v>146</v>
      </c>
      <c r="AQ293" s="24">
        <v>160</v>
      </c>
      <c r="AR293" s="66">
        <v>156</v>
      </c>
    </row>
    <row r="294" spans="1:44" ht="15.95" customHeight="1" x14ac:dyDescent="0.25">
      <c r="A294" s="14" t="s">
        <v>135</v>
      </c>
      <c r="B294" s="24"/>
      <c r="C294" s="24"/>
      <c r="D294" s="24"/>
      <c r="E294" s="24"/>
      <c r="F294" s="24"/>
      <c r="G294" s="24"/>
      <c r="H294" s="24"/>
      <c r="I294" s="24"/>
      <c r="J294" s="24"/>
      <c r="K294" s="24"/>
      <c r="L294" s="24"/>
      <c r="M294" s="24"/>
      <c r="N294" s="24"/>
      <c r="O294" s="24"/>
      <c r="P294" s="24"/>
      <c r="Q294" s="24"/>
      <c r="R294" s="24"/>
      <c r="S294" s="24"/>
      <c r="T294" s="66"/>
      <c r="U294" s="24"/>
      <c r="V294" s="24"/>
      <c r="W294" s="24"/>
      <c r="X294" s="24"/>
      <c r="Y294" s="24"/>
      <c r="Z294" s="24"/>
      <c r="AA294" s="24"/>
      <c r="AB294" s="24"/>
      <c r="AC294" s="24"/>
      <c r="AD294" s="24"/>
      <c r="AE294" s="24"/>
      <c r="AF294" s="24"/>
      <c r="AG294" s="24"/>
      <c r="AH294" s="24"/>
      <c r="AI294" s="24"/>
      <c r="AJ294" s="24"/>
      <c r="AK294" s="24"/>
      <c r="AL294" s="24">
        <v>14</v>
      </c>
      <c r="AM294" s="24">
        <v>28</v>
      </c>
      <c r="AN294" s="24">
        <v>49</v>
      </c>
      <c r="AO294" s="24">
        <v>56</v>
      </c>
      <c r="AP294" s="24">
        <v>59</v>
      </c>
      <c r="AQ294" s="24">
        <v>64</v>
      </c>
      <c r="AR294" s="66">
        <v>73</v>
      </c>
    </row>
    <row r="295" spans="1:44" s="19" customFormat="1" ht="15.95" customHeight="1" x14ac:dyDescent="0.25">
      <c r="A295" s="56" t="s">
        <v>29</v>
      </c>
      <c r="B295" s="57">
        <f>+B296</f>
        <v>0</v>
      </c>
      <c r="C295" s="57">
        <f t="shared" ref="C295:AR295" si="291">+C296</f>
        <v>0</v>
      </c>
      <c r="D295" s="57">
        <f t="shared" si="291"/>
        <v>0</v>
      </c>
      <c r="E295" s="57">
        <f t="shared" si="291"/>
        <v>0</v>
      </c>
      <c r="F295" s="57">
        <f t="shared" si="291"/>
        <v>0</v>
      </c>
      <c r="G295" s="57">
        <f t="shared" si="291"/>
        <v>0</v>
      </c>
      <c r="H295" s="57">
        <f t="shared" si="291"/>
        <v>0</v>
      </c>
      <c r="I295" s="57">
        <f t="shared" si="291"/>
        <v>0</v>
      </c>
      <c r="J295" s="57">
        <f t="shared" si="291"/>
        <v>0</v>
      </c>
      <c r="K295" s="57">
        <f t="shared" si="291"/>
        <v>0</v>
      </c>
      <c r="L295" s="57">
        <f t="shared" si="291"/>
        <v>0</v>
      </c>
      <c r="M295" s="57">
        <f t="shared" si="291"/>
        <v>0</v>
      </c>
      <c r="N295" s="57">
        <f t="shared" si="291"/>
        <v>0</v>
      </c>
      <c r="O295" s="57">
        <f t="shared" si="291"/>
        <v>0</v>
      </c>
      <c r="P295" s="57">
        <f t="shared" si="291"/>
        <v>0</v>
      </c>
      <c r="Q295" s="57">
        <f t="shared" si="291"/>
        <v>0</v>
      </c>
      <c r="R295" s="57">
        <f t="shared" si="291"/>
        <v>0</v>
      </c>
      <c r="S295" s="57">
        <f t="shared" si="291"/>
        <v>0</v>
      </c>
      <c r="T295" s="72">
        <f t="shared" si="291"/>
        <v>0</v>
      </c>
      <c r="U295" s="29">
        <f t="shared" si="291"/>
        <v>0</v>
      </c>
      <c r="V295" s="29">
        <f t="shared" si="291"/>
        <v>0</v>
      </c>
      <c r="W295" s="29">
        <f t="shared" si="291"/>
        <v>0</v>
      </c>
      <c r="X295" s="29">
        <f t="shared" si="291"/>
        <v>0</v>
      </c>
      <c r="Y295" s="29">
        <f t="shared" si="291"/>
        <v>0</v>
      </c>
      <c r="Z295" s="29">
        <f t="shared" si="291"/>
        <v>55</v>
      </c>
      <c r="AA295" s="29">
        <f t="shared" si="291"/>
        <v>100</v>
      </c>
      <c r="AB295" s="29">
        <f t="shared" si="291"/>
        <v>129</v>
      </c>
      <c r="AC295" s="29">
        <f t="shared" si="291"/>
        <v>202</v>
      </c>
      <c r="AD295" s="29">
        <f t="shared" si="291"/>
        <v>234</v>
      </c>
      <c r="AE295" s="29">
        <f t="shared" si="291"/>
        <v>260</v>
      </c>
      <c r="AF295" s="29">
        <f t="shared" si="291"/>
        <v>298</v>
      </c>
      <c r="AG295" s="29">
        <f t="shared" si="291"/>
        <v>345</v>
      </c>
      <c r="AH295" s="29">
        <f t="shared" si="291"/>
        <v>330</v>
      </c>
      <c r="AI295" s="29">
        <f t="shared" si="291"/>
        <v>334</v>
      </c>
      <c r="AJ295" s="29">
        <f t="shared" si="291"/>
        <v>402</v>
      </c>
      <c r="AK295" s="29">
        <f t="shared" si="291"/>
        <v>430</v>
      </c>
      <c r="AL295" s="29">
        <f t="shared" si="291"/>
        <v>491</v>
      </c>
      <c r="AM295" s="29">
        <f t="shared" si="291"/>
        <v>567</v>
      </c>
      <c r="AN295" s="29">
        <f t="shared" si="291"/>
        <v>643</v>
      </c>
      <c r="AO295" s="29">
        <f t="shared" si="291"/>
        <v>642</v>
      </c>
      <c r="AP295" s="29">
        <f t="shared" si="291"/>
        <v>684</v>
      </c>
      <c r="AQ295" s="29">
        <f t="shared" si="291"/>
        <v>593</v>
      </c>
      <c r="AR295" s="65">
        <f t="shared" si="291"/>
        <v>509</v>
      </c>
    </row>
    <row r="296" spans="1:44" s="19" customFormat="1" ht="15.95" customHeight="1" x14ac:dyDescent="0.25">
      <c r="A296" s="88" t="s">
        <v>151</v>
      </c>
      <c r="B296" s="89">
        <v>0</v>
      </c>
      <c r="C296" s="89">
        <v>0</v>
      </c>
      <c r="D296" s="89">
        <v>0</v>
      </c>
      <c r="E296" s="89">
        <v>0</v>
      </c>
      <c r="F296" s="89">
        <v>0</v>
      </c>
      <c r="G296" s="89">
        <v>0</v>
      </c>
      <c r="H296" s="89">
        <v>0</v>
      </c>
      <c r="I296" s="89">
        <v>0</v>
      </c>
      <c r="J296" s="89">
        <v>0</v>
      </c>
      <c r="K296" s="89">
        <v>0</v>
      </c>
      <c r="L296" s="89">
        <v>0</v>
      </c>
      <c r="M296" s="89">
        <v>0</v>
      </c>
      <c r="N296" s="89">
        <v>0</v>
      </c>
      <c r="O296" s="89">
        <v>0</v>
      </c>
      <c r="P296" s="89">
        <v>0</v>
      </c>
      <c r="Q296" s="89">
        <v>0</v>
      </c>
      <c r="R296" s="89">
        <v>0</v>
      </c>
      <c r="S296" s="89">
        <v>0</v>
      </c>
      <c r="T296" s="73">
        <v>0</v>
      </c>
      <c r="U296" s="104">
        <v>0</v>
      </c>
      <c r="V296" s="104">
        <v>0</v>
      </c>
      <c r="W296" s="104">
        <v>0</v>
      </c>
      <c r="X296" s="104">
        <v>0</v>
      </c>
      <c r="Y296" s="104">
        <v>0</v>
      </c>
      <c r="Z296" s="104">
        <v>55</v>
      </c>
      <c r="AA296" s="104">
        <v>100</v>
      </c>
      <c r="AB296" s="104">
        <v>129</v>
      </c>
      <c r="AC296" s="104">
        <v>202</v>
      </c>
      <c r="AD296" s="104">
        <v>234</v>
      </c>
      <c r="AE296" s="104">
        <v>260</v>
      </c>
      <c r="AF296" s="104">
        <v>298</v>
      </c>
      <c r="AG296" s="104">
        <v>345</v>
      </c>
      <c r="AH296" s="104">
        <v>330</v>
      </c>
      <c r="AI296" s="104">
        <v>334</v>
      </c>
      <c r="AJ296" s="104">
        <v>402</v>
      </c>
      <c r="AK296" s="104">
        <v>430</v>
      </c>
      <c r="AL296" s="104">
        <v>491</v>
      </c>
      <c r="AM296" s="104">
        <v>567</v>
      </c>
      <c r="AN296" s="104">
        <v>643</v>
      </c>
      <c r="AO296" s="104">
        <v>642</v>
      </c>
      <c r="AP296" s="104">
        <v>684</v>
      </c>
      <c r="AQ296" s="104">
        <v>593</v>
      </c>
      <c r="AR296" s="105">
        <v>509</v>
      </c>
    </row>
    <row r="297" spans="1:44" s="19" customFormat="1" ht="15.95" customHeight="1" x14ac:dyDescent="0.25">
      <c r="A297" s="82" t="s">
        <v>218</v>
      </c>
      <c r="B297" s="58"/>
      <c r="C297" s="58"/>
      <c r="D297" s="58"/>
      <c r="E297" s="58"/>
      <c r="F297" s="58"/>
      <c r="G297" s="58"/>
      <c r="H297" s="58"/>
      <c r="I297" s="58"/>
      <c r="J297" s="58"/>
      <c r="K297" s="58"/>
      <c r="L297" s="58"/>
      <c r="M297" s="58"/>
      <c r="N297" s="58"/>
      <c r="O297" s="58"/>
      <c r="P297" s="58"/>
      <c r="Q297" s="58"/>
      <c r="R297" s="58"/>
      <c r="S297" s="58"/>
      <c r="T297" s="58"/>
      <c r="U297" s="58"/>
      <c r="V297" s="58"/>
      <c r="W297" s="58"/>
      <c r="X297" s="58"/>
      <c r="Y297" s="58"/>
      <c r="Z297" s="58"/>
      <c r="AA297" s="58"/>
      <c r="AB297" s="58"/>
      <c r="AC297" s="58"/>
      <c r="AD297" s="58"/>
      <c r="AE297" s="58"/>
      <c r="AF297" s="58"/>
      <c r="AG297" s="58"/>
      <c r="AH297" s="58"/>
      <c r="AI297" s="58"/>
      <c r="AJ297" s="58"/>
      <c r="AK297" s="58"/>
      <c r="AL297" s="58"/>
      <c r="AM297" s="58"/>
      <c r="AN297" s="58"/>
      <c r="AO297" s="58"/>
      <c r="AP297" s="58"/>
      <c r="AQ297" s="58"/>
      <c r="AR297" s="58"/>
    </row>
    <row r="298" spans="1:44" ht="15.95" customHeight="1" x14ac:dyDescent="0.25">
      <c r="A298" s="102" t="s">
        <v>156</v>
      </c>
      <c r="B298" s="60"/>
      <c r="C298" s="60"/>
      <c r="D298" s="60"/>
      <c r="E298" s="60"/>
      <c r="F298" s="60"/>
      <c r="G298" s="60"/>
      <c r="H298" s="60"/>
      <c r="I298" s="60"/>
      <c r="J298" s="60"/>
      <c r="K298" s="60"/>
      <c r="L298" s="60"/>
      <c r="M298" s="60"/>
      <c r="N298" s="60"/>
      <c r="O298" s="60"/>
      <c r="P298" s="60"/>
      <c r="Q298" s="60"/>
      <c r="R298" s="60"/>
      <c r="S298" s="60"/>
      <c r="T298" s="60"/>
      <c r="U298" s="60"/>
      <c r="V298" s="60"/>
      <c r="W298" s="60"/>
      <c r="X298" s="60"/>
    </row>
  </sheetData>
  <mergeCells count="11">
    <mergeCell ref="A267:AR267"/>
    <mergeCell ref="A90:AR90"/>
    <mergeCell ref="A91:AR91"/>
    <mergeCell ref="A170:AR170"/>
    <mergeCell ref="A171:AR171"/>
    <mergeCell ref="A266:AR266"/>
    <mergeCell ref="A1:AR1"/>
    <mergeCell ref="A2:AR2"/>
    <mergeCell ref="A3:AR3"/>
    <mergeCell ref="A5:AR5"/>
    <mergeCell ref="A6:AR6"/>
  </mergeCells>
  <printOptions horizontalCentered="1"/>
  <pageMargins left="3.937007874015748E-2" right="3.937007874015748E-2" top="0.19685039370078741" bottom="3.937007874015748E-2" header="0.31496062992125984" footer="0.31496062992125984"/>
  <pageSetup paperSize="5" scale="37" fitToHeight="500" orientation="landscape" useFirstPageNumber="1" r:id="rId1"/>
  <rowBreaks count="3" manualBreakCount="3">
    <brk id="88" max="43" man="1"/>
    <brk id="168" max="43" man="1"/>
    <brk id="264" max="43" man="1"/>
  </rowBreaks>
  <ignoredErrors>
    <ignoredError sqref="AA27:AA28 AA24:AA25 AC17 V1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matricula_UTP_1981-2023</vt:lpstr>
      <vt:lpstr>'matricula_UTP_1981-2023'!Área_de_impresión</vt:lpstr>
      <vt:lpstr>'matricula_UTP_1981-2023'!Excel_BuiltIn_Print_Area_1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DIPLAN - DEI</dc:creator>
  <cp:lastModifiedBy>Jahir Calvo</cp:lastModifiedBy>
  <cp:lastPrinted>2023-10-19T22:08:44Z</cp:lastPrinted>
  <dcterms:created xsi:type="dcterms:W3CDTF">2023-03-08T18:45:45Z</dcterms:created>
  <dcterms:modified xsi:type="dcterms:W3CDTF">2023-10-19T22:37:14Z</dcterms:modified>
</cp:coreProperties>
</file>