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dy.correa\Documents\2023\Sitio web\Estadísticas\Matrículas comparativas\"/>
    </mc:Choice>
  </mc:AlternateContent>
  <bookViews>
    <workbookView xWindow="0" yWindow="0" windowWidth="24000" windowHeight="9000"/>
  </bookViews>
  <sheets>
    <sheet name="Matrícula  (2)" sheetId="2" r:id="rId1"/>
  </sheets>
  <definedNames>
    <definedName name="_xlnm.Print_Area" localSheetId="0">'Matrícula  (2)'!$A$1:$E$34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B31" i="2"/>
  <c r="B30" i="2"/>
  <c r="B29" i="2"/>
  <c r="B28" i="2"/>
  <c r="B27" i="2"/>
  <c r="B26" i="2"/>
  <c r="E24" i="2"/>
  <c r="D24" i="2"/>
  <c r="E22" i="2"/>
  <c r="B22" i="2" s="1"/>
  <c r="D22" i="2"/>
  <c r="B21" i="2"/>
  <c r="B20" i="2"/>
  <c r="B19" i="2"/>
  <c r="B18" i="2"/>
  <c r="E17" i="2"/>
  <c r="E15" i="2" s="1"/>
  <c r="D17" i="2"/>
  <c r="E12" i="2" l="1"/>
  <c r="B17" i="2"/>
  <c r="D15" i="2"/>
  <c r="B24" i="2"/>
  <c r="D12" i="2" l="1"/>
  <c r="B15" i="2"/>
  <c r="B12" i="2" l="1"/>
  <c r="D13" i="2"/>
  <c r="C29" i="2" l="1"/>
  <c r="C27" i="2"/>
  <c r="C21" i="2"/>
  <c r="C18" i="2"/>
  <c r="C32" i="2"/>
  <c r="C26" i="2"/>
  <c r="C17" i="2"/>
  <c r="C19" i="2"/>
  <c r="C22" i="2"/>
  <c r="C20" i="2"/>
  <c r="C31" i="2"/>
  <c r="E13" i="2"/>
  <c r="B13" i="2" s="1"/>
  <c r="C28" i="2"/>
  <c r="C30" i="2"/>
  <c r="C24" i="2"/>
  <c r="C15" i="2"/>
  <c r="C12" i="2" l="1"/>
</calcChain>
</file>

<file path=xl/sharedStrings.xml><?xml version="1.0" encoding="utf-8"?>
<sst xmlns="http://schemas.openxmlformats.org/spreadsheetml/2006/main" count="30" uniqueCount="30">
  <si>
    <t>Veraguas</t>
  </si>
  <si>
    <t>Panamá Oeste</t>
  </si>
  <si>
    <t>Chiriquí</t>
  </si>
  <si>
    <t>Colón</t>
  </si>
  <si>
    <t>Coclé</t>
  </si>
  <si>
    <t>Bocas del Toro</t>
  </si>
  <si>
    <t>Azuero</t>
  </si>
  <si>
    <t>CENTROS REGIONALES</t>
  </si>
  <si>
    <t>Facultad de Ciencias y Tecnología</t>
  </si>
  <si>
    <t>Facultad de Ing. de Sistemas Comp.</t>
  </si>
  <si>
    <t>Facultad de Ing. Mecánica</t>
  </si>
  <si>
    <t>Facultad de Ing. Industrial</t>
  </si>
  <si>
    <t>Facultad de Ing. Eléctrica</t>
  </si>
  <si>
    <t>Facultad de Ing. Civil</t>
  </si>
  <si>
    <t>SEDE PANAMÁ</t>
  </si>
  <si>
    <t>Porcentaje</t>
  </si>
  <si>
    <t>Mujeres</t>
  </si>
  <si>
    <t>Hombres</t>
  </si>
  <si>
    <t>Sexo</t>
  </si>
  <si>
    <t>%</t>
  </si>
  <si>
    <t>Total</t>
  </si>
  <si>
    <t>Matrícula</t>
  </si>
  <si>
    <t>Sede</t>
  </si>
  <si>
    <t>DEPARTAMENTO DE ESTADÍSTICA E INDICADORES</t>
  </si>
  <si>
    <t>DIRECCIÓN GENERAL DE PLANIFICACIÓN UNIVERSITARIA</t>
  </si>
  <si>
    <t>UNIVERSIDAD TECNOLÓGICA DE PANAMÁ</t>
  </si>
  <si>
    <t xml:space="preserve"> MATRÍCULA, POR SEXO, SEGÚN SEDE</t>
  </si>
  <si>
    <t>TOTAL</t>
  </si>
  <si>
    <t>Matrícula final al 05-09-2022</t>
  </si>
  <si>
    <t>SEGUNDO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</si>
</sst>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#,##0"/>
    <numFmt numFmtId="165" formatCode="#,##0_ ;\-#,##0\ "/>
    <numFmt numFmtId="166" formatCode="0.0"/>
    <numFmt numFmtId="167" formatCode="#,##0.0"/>
  </numFmts>
  <fonts count="9" x14ac:knownFonts="1"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lightUp">
        <fgColor theme="0"/>
        <bgColor rgb="FFE2EFDA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5" fontId="3" fillId="2" borderId="0" xfId="0" applyNumberFormat="1" applyFont="1" applyFill="1"/>
    <xf numFmtId="165" fontId="3" fillId="2" borderId="5" xfId="0" applyNumberFormat="1" applyFont="1" applyFill="1" applyBorder="1"/>
    <xf numFmtId="165" fontId="3" fillId="2" borderId="7" xfId="0" applyNumberFormat="1" applyFont="1" applyFill="1" applyBorder="1" applyAlignment="1">
      <alignment horizontal="right"/>
    </xf>
    <xf numFmtId="0" fontId="3" fillId="2" borderId="5" xfId="0" applyFont="1" applyFill="1" applyBorder="1"/>
    <xf numFmtId="165" fontId="4" fillId="3" borderId="0" xfId="0" applyNumberFormat="1" applyFont="1" applyFill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3" fillId="2" borderId="0" xfId="0" applyNumberFormat="1" applyFont="1" applyFill="1"/>
    <xf numFmtId="3" fontId="3" fillId="2" borderId="5" xfId="0" applyNumberFormat="1" applyFont="1" applyFill="1" applyBorder="1"/>
    <xf numFmtId="0" fontId="3" fillId="2" borderId="7" xfId="0" applyFont="1" applyFill="1" applyBorder="1" applyAlignment="1">
      <alignment horizontal="right"/>
    </xf>
    <xf numFmtId="0" fontId="6" fillId="0" borderId="0" xfId="0" applyFont="1"/>
    <xf numFmtId="167" fontId="3" fillId="2" borderId="0" xfId="0" applyNumberFormat="1" applyFont="1" applyFill="1"/>
    <xf numFmtId="167" fontId="3" fillId="2" borderId="5" xfId="0" applyNumberFormat="1" applyFont="1" applyFill="1" applyBorder="1"/>
    <xf numFmtId="167" fontId="3" fillId="2" borderId="7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2" borderId="0" xfId="0" applyFont="1" applyFill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5" xfId="0" applyFont="1" applyFill="1" applyBorder="1"/>
    <xf numFmtId="0" fontId="4" fillId="0" borderId="0" xfId="0" applyFont="1"/>
    <xf numFmtId="166" fontId="1" fillId="0" borderId="6" xfId="0" applyNumberFormat="1" applyFont="1" applyFill="1" applyBorder="1" applyAlignment="1">
      <alignment vertical="center"/>
    </xf>
    <xf numFmtId="166" fontId="4" fillId="0" borderId="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165" fontId="3" fillId="0" borderId="7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  <color rgb="FFA9EBB6"/>
      <color rgb="FFBCE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5"/>
  <sheetViews>
    <sheetView showGridLines="0" tabSelected="1" view="pageBreakPreview" zoomScaleNormal="100" zoomScaleSheetLayoutView="100" workbookViewId="0">
      <selection activeCell="A29" sqref="A29"/>
    </sheetView>
  </sheetViews>
  <sheetFormatPr baseColWidth="10" defaultColWidth="11.5703125" defaultRowHeight="12.75" x14ac:dyDescent="0.2"/>
  <cols>
    <col min="1" max="1" width="36" customWidth="1"/>
    <col min="2" max="2" width="10.28515625" customWidth="1"/>
    <col min="3" max="3" width="10.140625" customWidth="1"/>
    <col min="4" max="4" width="13.28515625" customWidth="1"/>
    <col min="5" max="5" width="13.85546875" customWidth="1"/>
    <col min="6" max="6" width="6.5703125" style="43" bestFit="1" customWidth="1"/>
  </cols>
  <sheetData>
    <row r="1" spans="1:6" x14ac:dyDescent="0.2">
      <c r="A1" s="60" t="s">
        <v>25</v>
      </c>
      <c r="B1" s="60"/>
      <c r="C1" s="60"/>
      <c r="D1" s="60"/>
      <c r="E1" s="60"/>
    </row>
    <row r="2" spans="1:6" x14ac:dyDescent="0.2">
      <c r="A2" s="60" t="s">
        <v>24</v>
      </c>
      <c r="B2" s="60"/>
      <c r="C2" s="60"/>
      <c r="D2" s="60"/>
      <c r="E2" s="60"/>
    </row>
    <row r="3" spans="1:6" x14ac:dyDescent="0.2">
      <c r="A3" s="60" t="s">
        <v>23</v>
      </c>
      <c r="B3" s="60"/>
      <c r="C3" s="60"/>
      <c r="D3" s="60"/>
      <c r="E3" s="60"/>
    </row>
    <row r="4" spans="1:6" x14ac:dyDescent="0.2">
      <c r="A4" s="37"/>
      <c r="B4" s="37"/>
      <c r="C4" s="37"/>
      <c r="D4" s="37"/>
      <c r="E4" s="37"/>
    </row>
    <row r="5" spans="1:6" x14ac:dyDescent="0.2">
      <c r="A5" s="60" t="s">
        <v>26</v>
      </c>
      <c r="B5" s="60"/>
      <c r="C5" s="60"/>
      <c r="D5" s="60"/>
      <c r="E5" s="60"/>
    </row>
    <row r="6" spans="1:6" x14ac:dyDescent="0.2">
      <c r="A6" s="60" t="s">
        <v>29</v>
      </c>
      <c r="B6" s="60"/>
      <c r="C6" s="60"/>
      <c r="D6" s="60"/>
      <c r="E6" s="60"/>
    </row>
    <row r="7" spans="1:6" x14ac:dyDescent="0.2">
      <c r="A7" s="40"/>
      <c r="B7" s="40"/>
      <c r="C7" s="40"/>
      <c r="D7" s="40"/>
      <c r="E7" s="40"/>
    </row>
    <row r="8" spans="1:6" ht="15.75" customHeight="1" x14ac:dyDescent="0.2">
      <c r="A8" s="52" t="s">
        <v>22</v>
      </c>
      <c r="B8" s="53" t="s">
        <v>21</v>
      </c>
      <c r="C8" s="54"/>
      <c r="D8" s="54"/>
      <c r="E8" s="54"/>
    </row>
    <row r="9" spans="1:6" ht="16.5" customHeight="1" x14ac:dyDescent="0.2">
      <c r="A9" s="52"/>
      <c r="B9" s="55" t="s">
        <v>20</v>
      </c>
      <c r="C9" s="57" t="s">
        <v>19</v>
      </c>
      <c r="D9" s="58" t="s">
        <v>18</v>
      </c>
      <c r="E9" s="59"/>
    </row>
    <row r="10" spans="1:6" ht="20.25" customHeight="1" x14ac:dyDescent="0.2">
      <c r="A10" s="52"/>
      <c r="B10" s="56"/>
      <c r="C10" s="57"/>
      <c r="D10" s="41" t="s">
        <v>17</v>
      </c>
      <c r="E10" s="42" t="s">
        <v>16</v>
      </c>
    </row>
    <row r="11" spans="1:6" x14ac:dyDescent="0.2">
      <c r="A11" s="36"/>
      <c r="B11" s="35"/>
      <c r="C11" s="34"/>
      <c r="D11" s="33"/>
      <c r="E11" s="32"/>
    </row>
    <row r="12" spans="1:6" ht="19.5" customHeight="1" x14ac:dyDescent="0.2">
      <c r="A12" s="31" t="s">
        <v>27</v>
      </c>
      <c r="B12" s="30">
        <f>D12+E12</f>
        <v>24339</v>
      </c>
      <c r="C12" s="38">
        <f>C15+C24</f>
        <v>99.999999999999986</v>
      </c>
      <c r="D12" s="29">
        <f>SUM(D15+D24)</f>
        <v>15183</v>
      </c>
      <c r="E12" s="28">
        <f>SUM(E15+E24)</f>
        <v>9156</v>
      </c>
    </row>
    <row r="13" spans="1:6" s="23" customFormat="1" x14ac:dyDescent="0.2">
      <c r="A13" s="27" t="s">
        <v>15</v>
      </c>
      <c r="B13" s="26">
        <f>D13+E13</f>
        <v>100</v>
      </c>
      <c r="C13" s="38"/>
      <c r="D13" s="25">
        <f>D12/B12*100</f>
        <v>62.381363244176015</v>
      </c>
      <c r="E13" s="24">
        <f>E12/B12*100</f>
        <v>37.618636755823985</v>
      </c>
      <c r="F13" s="44"/>
    </row>
    <row r="14" spans="1:6" x14ac:dyDescent="0.2">
      <c r="A14" s="11"/>
      <c r="B14" s="22"/>
      <c r="C14" s="38"/>
      <c r="D14" s="21"/>
      <c r="E14" s="20"/>
    </row>
    <row r="15" spans="1:6" ht="19.5" customHeight="1" x14ac:dyDescent="0.2">
      <c r="A15" s="19" t="s">
        <v>14</v>
      </c>
      <c r="B15" s="18">
        <f>D15+E15</f>
        <v>16020</v>
      </c>
      <c r="C15" s="39">
        <f>B15/B12*100</f>
        <v>65.82028842598298</v>
      </c>
      <c r="D15" s="17">
        <f>SUM(D17:D22)</f>
        <v>9913</v>
      </c>
      <c r="E15" s="16">
        <f>SUM(E17:E22)</f>
        <v>6107</v>
      </c>
    </row>
    <row r="16" spans="1:6" x14ac:dyDescent="0.2">
      <c r="A16" s="11"/>
      <c r="B16" s="10"/>
      <c r="C16" s="38"/>
      <c r="D16" s="9"/>
      <c r="E16" s="8"/>
    </row>
    <row r="17" spans="1:6" x14ac:dyDescent="0.2">
      <c r="A17" s="11" t="s">
        <v>13</v>
      </c>
      <c r="B17" s="10">
        <f>D17+E17</f>
        <v>3206</v>
      </c>
      <c r="C17" s="38">
        <f>B17/B12*100</f>
        <v>13.172274949669255</v>
      </c>
      <c r="D17" s="9">
        <f>1470+144</f>
        <v>1614</v>
      </c>
      <c r="E17" s="8">
        <f>1470+122</f>
        <v>1592</v>
      </c>
      <c r="F17" s="45"/>
    </row>
    <row r="18" spans="1:6" x14ac:dyDescent="0.2">
      <c r="A18" s="11" t="s">
        <v>12</v>
      </c>
      <c r="B18" s="10">
        <f t="shared" ref="B18:B22" si="0">D18+E18</f>
        <v>1770</v>
      </c>
      <c r="C18" s="38">
        <f>B18/B12*100</f>
        <v>7.2722790583014909</v>
      </c>
      <c r="D18" s="9">
        <v>1453</v>
      </c>
      <c r="E18" s="8">
        <v>317</v>
      </c>
      <c r="F18" s="45"/>
    </row>
    <row r="19" spans="1:6" x14ac:dyDescent="0.2">
      <c r="A19" s="11" t="s">
        <v>11</v>
      </c>
      <c r="B19" s="10">
        <f t="shared" si="0"/>
        <v>4415</v>
      </c>
      <c r="C19" s="38">
        <f>B19/B12*100</f>
        <v>18.139611323390444</v>
      </c>
      <c r="D19" s="9">
        <v>1911</v>
      </c>
      <c r="E19" s="8">
        <v>2504</v>
      </c>
      <c r="F19" s="45"/>
    </row>
    <row r="20" spans="1:6" x14ac:dyDescent="0.2">
      <c r="A20" s="11" t="s">
        <v>10</v>
      </c>
      <c r="B20" s="10">
        <f t="shared" si="0"/>
        <v>2409</v>
      </c>
      <c r="C20" s="38">
        <f>B20/B12*100</f>
        <v>9.8976950573154205</v>
      </c>
      <c r="D20" s="9">
        <v>1841</v>
      </c>
      <c r="E20" s="8">
        <v>568</v>
      </c>
      <c r="F20" s="45"/>
    </row>
    <row r="21" spans="1:6" x14ac:dyDescent="0.2">
      <c r="A21" s="11" t="s">
        <v>9</v>
      </c>
      <c r="B21" s="10">
        <f t="shared" si="0"/>
        <v>3512</v>
      </c>
      <c r="C21" s="38">
        <f>B21/B12*100</f>
        <v>14.429516413985786</v>
      </c>
      <c r="D21" s="9">
        <v>2852</v>
      </c>
      <c r="E21" s="8">
        <v>660</v>
      </c>
      <c r="F21" s="45"/>
    </row>
    <row r="22" spans="1:6" x14ac:dyDescent="0.2">
      <c r="A22" s="11" t="s">
        <v>8</v>
      </c>
      <c r="B22" s="10">
        <f t="shared" si="0"/>
        <v>708</v>
      </c>
      <c r="C22" s="38">
        <f>B22/B12*100</f>
        <v>2.9089116233205967</v>
      </c>
      <c r="D22" s="9">
        <f>67+175</f>
        <v>242</v>
      </c>
      <c r="E22" s="8">
        <f>65+401</f>
        <v>466</v>
      </c>
      <c r="F22" s="45"/>
    </row>
    <row r="23" spans="1:6" x14ac:dyDescent="0.2">
      <c r="A23" s="11"/>
      <c r="B23" s="10"/>
      <c r="C23" s="38"/>
      <c r="D23" s="9"/>
      <c r="E23" s="8"/>
    </row>
    <row r="24" spans="1:6" ht="19.5" customHeight="1" x14ac:dyDescent="0.2">
      <c r="A24" s="15" t="s">
        <v>7</v>
      </c>
      <c r="B24" s="14">
        <f>D24+E24</f>
        <v>8319</v>
      </c>
      <c r="C24" s="39">
        <f>B24/B12*100</f>
        <v>34.179711574017006</v>
      </c>
      <c r="D24" s="13">
        <f>SUM(D26:D32)</f>
        <v>5270</v>
      </c>
      <c r="E24" s="12">
        <f>SUM(E26:E32)</f>
        <v>3049</v>
      </c>
    </row>
    <row r="25" spans="1:6" x14ac:dyDescent="0.2">
      <c r="A25" s="11"/>
      <c r="B25" s="10"/>
      <c r="C25" s="38"/>
      <c r="D25" s="9"/>
      <c r="E25" s="8"/>
    </row>
    <row r="26" spans="1:6" x14ac:dyDescent="0.2">
      <c r="A26" s="11" t="s">
        <v>6</v>
      </c>
      <c r="B26" s="46">
        <f t="shared" ref="B26:B32" si="1">D26+E26</f>
        <v>1101</v>
      </c>
      <c r="C26" s="38">
        <f>B26/B12*100</f>
        <v>4.5236040921977079</v>
      </c>
      <c r="D26" s="9">
        <v>700</v>
      </c>
      <c r="E26" s="8">
        <v>401</v>
      </c>
    </row>
    <row r="27" spans="1:6" x14ac:dyDescent="0.2">
      <c r="A27" s="11" t="s">
        <v>5</v>
      </c>
      <c r="B27" s="46">
        <f t="shared" si="1"/>
        <v>270</v>
      </c>
      <c r="C27" s="38">
        <f>B27/B12*100</f>
        <v>1.1093307038087021</v>
      </c>
      <c r="D27" s="9">
        <v>167</v>
      </c>
      <c r="E27" s="8">
        <v>103</v>
      </c>
    </row>
    <row r="28" spans="1:6" x14ac:dyDescent="0.2">
      <c r="A28" s="11" t="s">
        <v>4</v>
      </c>
      <c r="B28" s="46">
        <f t="shared" si="1"/>
        <v>905</v>
      </c>
      <c r="C28" s="38">
        <f>B28/B12*100</f>
        <v>3.7183121738773162</v>
      </c>
      <c r="D28" s="9">
        <v>547</v>
      </c>
      <c r="E28" s="8">
        <v>358</v>
      </c>
    </row>
    <row r="29" spans="1:6" x14ac:dyDescent="0.2">
      <c r="A29" s="11" t="s">
        <v>3</v>
      </c>
      <c r="B29" s="46">
        <f t="shared" si="1"/>
        <v>609</v>
      </c>
      <c r="C29" s="38">
        <f>B29/B12*100</f>
        <v>2.5021570319240722</v>
      </c>
      <c r="D29" s="9">
        <v>418</v>
      </c>
      <c r="E29" s="8">
        <v>191</v>
      </c>
    </row>
    <row r="30" spans="1:6" x14ac:dyDescent="0.2">
      <c r="A30" s="11" t="s">
        <v>2</v>
      </c>
      <c r="B30" s="46">
        <f t="shared" si="1"/>
        <v>2245</v>
      </c>
      <c r="C30" s="38">
        <f>B30/B12*100</f>
        <v>9.2238793705575421</v>
      </c>
      <c r="D30" s="9">
        <v>1428</v>
      </c>
      <c r="E30" s="8">
        <v>817</v>
      </c>
    </row>
    <row r="31" spans="1:6" x14ac:dyDescent="0.2">
      <c r="A31" s="11" t="s">
        <v>1</v>
      </c>
      <c r="B31" s="10">
        <f t="shared" si="1"/>
        <v>1771</v>
      </c>
      <c r="C31" s="38">
        <f>B31/B12*100</f>
        <v>7.2763876905378195</v>
      </c>
      <c r="D31" s="9">
        <v>1066</v>
      </c>
      <c r="E31" s="8">
        <v>705</v>
      </c>
    </row>
    <row r="32" spans="1:6" x14ac:dyDescent="0.2">
      <c r="A32" s="11" t="s">
        <v>0</v>
      </c>
      <c r="B32" s="10">
        <f t="shared" si="1"/>
        <v>1418</v>
      </c>
      <c r="C32" s="38">
        <f>B32/B12*100</f>
        <v>5.8260405111138507</v>
      </c>
      <c r="D32" s="9">
        <v>944</v>
      </c>
      <c r="E32" s="8">
        <v>474</v>
      </c>
    </row>
    <row r="33" spans="1:6" x14ac:dyDescent="0.2">
      <c r="A33" s="5"/>
      <c r="B33" s="7"/>
      <c r="C33" s="6"/>
      <c r="D33" s="5"/>
      <c r="E33" s="4"/>
    </row>
    <row r="34" spans="1:6" s="51" customFormat="1" ht="21" customHeight="1" x14ac:dyDescent="0.2">
      <c r="A34" s="47" t="s">
        <v>28</v>
      </c>
      <c r="B34" s="47"/>
      <c r="C34" s="47"/>
      <c r="D34" s="48"/>
      <c r="E34" s="49"/>
      <c r="F34" s="50"/>
    </row>
    <row r="35" spans="1:6" x14ac:dyDescent="0.2">
      <c r="A35" s="3"/>
      <c r="B35" s="3"/>
      <c r="C35" s="3"/>
      <c r="D35" s="2"/>
      <c r="E35" s="1"/>
    </row>
  </sheetData>
  <mergeCells count="10">
    <mergeCell ref="A1:E1"/>
    <mergeCell ref="A2:E2"/>
    <mergeCell ref="A3:E3"/>
    <mergeCell ref="A5:E5"/>
    <mergeCell ref="A6:E6"/>
    <mergeCell ref="A8:A10"/>
    <mergeCell ref="B8:E8"/>
    <mergeCell ref="B9:B10"/>
    <mergeCell ref="C9:C10"/>
    <mergeCell ref="D9:E9"/>
  </mergeCells>
  <pageMargins left="1.6141732283464567" right="0.78740157480314965" top="0.78740157480314965" bottom="0.70866141732283472" header="0.51181102362204722" footer="0.51181102362204722"/>
  <pageSetup scale="82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Matrícula  (2)</vt:lpstr>
      <vt:lpstr>'Matrícula 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ADYS ARROCHA</dc:creator>
  <cp:lastModifiedBy>SANDY CORREA</cp:lastModifiedBy>
  <cp:lastPrinted>2022-02-21T16:26:33Z</cp:lastPrinted>
  <dcterms:created xsi:type="dcterms:W3CDTF">2022-02-21T14:06:34Z</dcterms:created>
  <dcterms:modified xsi:type="dcterms:W3CDTF">2023-02-02T15:42:25Z</dcterms:modified>
</cp:coreProperties>
</file>