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.cervantes\Documents\2024\"/>
    </mc:Choice>
  </mc:AlternateContent>
  <xr:revisionPtr revIDLastSave="0" documentId="13_ncr:1_{5F07EE66-D68D-4F83-8BA7-E419C668AE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tp-docentes-1_23 " sheetId="1" r:id="rId1"/>
  </sheets>
  <definedNames>
    <definedName name="_1Excel_BuiltIn_Print_Area_1_1">#REF!</definedName>
    <definedName name="A_impresión_IM_1">#REF!</definedName>
    <definedName name="_xlnm.Print_Area" localSheetId="0">'utp-docentes-1_23 '!$A$1:$J$35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C29" i="1"/>
  <c r="C30" i="1"/>
  <c r="C31" i="1"/>
  <c r="G28" i="1"/>
  <c r="G29" i="1"/>
  <c r="G30" i="1"/>
  <c r="G31" i="1"/>
  <c r="G32" i="1"/>
  <c r="C32" i="1"/>
  <c r="C33" i="1"/>
  <c r="F25" i="1"/>
  <c r="B31" i="1" l="1"/>
  <c r="B30" i="1"/>
  <c r="B29" i="1"/>
  <c r="B28" i="1"/>
  <c r="G33" i="1"/>
  <c r="B32" i="1"/>
  <c r="G27" i="1"/>
  <c r="C27" i="1"/>
  <c r="J25" i="1"/>
  <c r="I25" i="1"/>
  <c r="E25" i="1"/>
  <c r="G23" i="1"/>
  <c r="C23" i="1"/>
  <c r="G22" i="1"/>
  <c r="C22" i="1"/>
  <c r="G21" i="1"/>
  <c r="C21" i="1"/>
  <c r="G20" i="1"/>
  <c r="C20" i="1"/>
  <c r="G19" i="1"/>
  <c r="C19" i="1"/>
  <c r="G18" i="1"/>
  <c r="C18" i="1"/>
  <c r="J16" i="1"/>
  <c r="I16" i="1"/>
  <c r="F16" i="1"/>
  <c r="E16" i="1"/>
  <c r="D32" i="1" l="1"/>
  <c r="H32" i="1"/>
  <c r="B33" i="1"/>
  <c r="D33" i="1" s="1"/>
  <c r="H33" i="1"/>
  <c r="D28" i="1"/>
  <c r="H28" i="1"/>
  <c r="H29" i="1"/>
  <c r="D29" i="1"/>
  <c r="H30" i="1"/>
  <c r="D30" i="1"/>
  <c r="D31" i="1"/>
  <c r="H31" i="1"/>
  <c r="C16" i="1"/>
  <c r="E14" i="1"/>
  <c r="C25" i="1"/>
  <c r="B21" i="1"/>
  <c r="B19" i="1"/>
  <c r="B23" i="1"/>
  <c r="B27" i="1"/>
  <c r="H27" i="1" s="1"/>
  <c r="F14" i="1"/>
  <c r="J14" i="1"/>
  <c r="I14" i="1"/>
  <c r="G25" i="1"/>
  <c r="B20" i="1"/>
  <c r="G16" i="1"/>
  <c r="B18" i="1"/>
  <c r="B22" i="1"/>
  <c r="D22" i="1" l="1"/>
  <c r="H22" i="1"/>
  <c r="D18" i="1"/>
  <c r="H18" i="1"/>
  <c r="D20" i="1"/>
  <c r="H20" i="1"/>
  <c r="D23" i="1"/>
  <c r="H23" i="1"/>
  <c r="D19" i="1"/>
  <c r="H19" i="1"/>
  <c r="D21" i="1"/>
  <c r="H21" i="1"/>
  <c r="D27" i="1"/>
  <c r="B16" i="1"/>
  <c r="D16" i="1" s="1"/>
  <c r="B25" i="1"/>
  <c r="G14" i="1"/>
  <c r="C14" i="1"/>
  <c r="H25" i="1" l="1"/>
  <c r="D25" i="1"/>
  <c r="H16" i="1"/>
  <c r="B14" i="1"/>
  <c r="D14" i="1" s="1"/>
  <c r="H14" i="1" l="1"/>
</calcChain>
</file>

<file path=xl/sharedStrings.xml><?xml version="1.0" encoding="utf-8"?>
<sst xmlns="http://schemas.openxmlformats.org/spreadsheetml/2006/main" count="50" uniqueCount="35">
  <si>
    <t xml:space="preserve">UNIVERSIDAD TECNOLÓGICA DE PANAMÁ </t>
  </si>
  <si>
    <t xml:space="preserve">DIRECCIÓN GENERAL DE PLANIFICACIÓN UNIVERSITARIA </t>
  </si>
  <si>
    <t xml:space="preserve">DEPARTAMENTO DE ESTADÍSTICA E INDICADORES </t>
  </si>
  <si>
    <t xml:space="preserve">PERSONAL DOCENTE POR TIEMPO DE DEDICACIÓN Y SEXO, </t>
  </si>
  <si>
    <t>SEGÚN SEDE: PRIMER SEMESTRE 2023</t>
  </si>
  <si>
    <t>Sede</t>
  </si>
  <si>
    <t xml:space="preserve"> Personal Docente </t>
  </si>
  <si>
    <t>Total</t>
  </si>
  <si>
    <t xml:space="preserve"> Tiempo de Dedicación y Sexo</t>
  </si>
  <si>
    <t>Tiempo Completo (1)</t>
  </si>
  <si>
    <t>Tiempo Parcial</t>
  </si>
  <si>
    <t>No.</t>
  </si>
  <si>
    <t>%</t>
  </si>
  <si>
    <t>Sexo</t>
  </si>
  <si>
    <t>Hombres</t>
  </si>
  <si>
    <t>Mujeres</t>
  </si>
  <si>
    <t xml:space="preserve"> </t>
  </si>
  <si>
    <t xml:space="preserve">TOTAL </t>
  </si>
  <si>
    <t>SEDE PANAMÁ</t>
  </si>
  <si>
    <t>Facultad de Ingeniería Civil</t>
  </si>
  <si>
    <t>Facultad de Ingeniería Eléctrica</t>
  </si>
  <si>
    <t>Facultad de Ingeniería Industrial</t>
  </si>
  <si>
    <t>Facultad de Ingeniería Mecánica</t>
  </si>
  <si>
    <t xml:space="preserve">Facultad de Ingeniería de Sistemas Computacionales </t>
  </si>
  <si>
    <t>Facultad de Ciencias y Tecnología</t>
  </si>
  <si>
    <t>CENTROS REGIONALES</t>
  </si>
  <si>
    <t>Azuero</t>
  </si>
  <si>
    <t>Bocas del Toro</t>
  </si>
  <si>
    <t>Coclé</t>
  </si>
  <si>
    <t>Colón</t>
  </si>
  <si>
    <t>Chiriquí</t>
  </si>
  <si>
    <t>Panamá Oeste</t>
  </si>
  <si>
    <t>Veraguas</t>
  </si>
  <si>
    <t xml:space="preserve">(1) Jornada semanal de 40 horas </t>
  </si>
  <si>
    <t>Fuente: 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</si>
</sst>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\ "/>
    <numFmt numFmtId="165" formatCode="#,##0;[Red]#,##0"/>
    <numFmt numFmtId="166" formatCode="0.0\ "/>
  </numFmts>
  <fonts count="16" x14ac:knownFonts="1">
    <font>
      <sz val="10"/>
      <name val="Courier New"/>
      <family val="3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indexed="18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indexed="9"/>
      <name val="Calibri"/>
      <family val="2"/>
      <scheme val="minor"/>
    </font>
    <font>
      <sz val="13"/>
      <color indexed="18"/>
      <name val="Calibri"/>
      <family val="2"/>
      <scheme val="minor"/>
    </font>
    <font>
      <sz val="11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8"/>
      <name val="Calibri"/>
      <family val="2"/>
      <scheme val="minor"/>
    </font>
    <font>
      <sz val="12"/>
      <name val="Calibri"/>
      <family val="2"/>
      <scheme val="minor"/>
    </font>
    <font>
      <sz val="12"/>
      <color indexed="18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13"/>
      </patternFill>
    </fill>
    <fill>
      <patternFill patternType="gray125">
        <fgColor theme="0"/>
        <bgColor rgb="FFDAF0EB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164" fontId="0" fillId="0" borderId="0"/>
  </cellStyleXfs>
  <cellXfs count="100">
    <xf numFmtId="164" fontId="0" fillId="0" borderId="0" xfId="0"/>
    <xf numFmtId="164" fontId="5" fillId="0" borderId="0" xfId="0" applyFont="1" applyAlignment="1">
      <alignment vertical="center"/>
    </xf>
    <xf numFmtId="164" fontId="6" fillId="2" borderId="0" xfId="0" applyFont="1" applyFill="1" applyAlignment="1">
      <alignment horizontal="center" vertical="center"/>
    </xf>
    <xf numFmtId="164" fontId="2" fillId="0" borderId="0" xfId="0" applyFont="1" applyAlignment="1">
      <alignment horizontal="center" vertical="center" wrapText="1"/>
    </xf>
    <xf numFmtId="164" fontId="6" fillId="2" borderId="0" xfId="0" applyFont="1" applyFill="1" applyAlignment="1">
      <alignment horizontal="center" vertical="center" wrapText="1"/>
    </xf>
    <xf numFmtId="164" fontId="10" fillId="0" borderId="4" xfId="0" applyFont="1" applyBorder="1" applyAlignment="1">
      <alignment horizontal="left" vertical="center" wrapText="1"/>
    </xf>
    <xf numFmtId="164" fontId="10" fillId="0" borderId="18" xfId="0" applyFont="1" applyBorder="1" applyAlignment="1">
      <alignment horizontal="right" vertical="center" wrapText="1"/>
    </xf>
    <xf numFmtId="166" fontId="10" fillId="0" borderId="18" xfId="0" applyNumberFormat="1" applyFont="1" applyBorder="1" applyAlignment="1">
      <alignment horizontal="right" vertical="center" wrapText="1"/>
    </xf>
    <xf numFmtId="164" fontId="10" fillId="0" borderId="0" xfId="0" applyFont="1" applyAlignment="1">
      <alignment horizontal="right" vertical="center" wrapText="1"/>
    </xf>
    <xf numFmtId="164" fontId="11" fillId="6" borderId="0" xfId="0" applyFont="1" applyFill="1" applyAlignment="1">
      <alignment horizontal="right" vertical="center" wrapText="1"/>
    </xf>
    <xf numFmtId="164" fontId="11" fillId="0" borderId="0" xfId="0" applyFont="1" applyAlignment="1">
      <alignment horizontal="right" vertical="center" wrapText="1"/>
    </xf>
    <xf numFmtId="164" fontId="11" fillId="0" borderId="0" xfId="0" applyFont="1" applyAlignment="1">
      <alignment horizontal="right" vertical="center"/>
    </xf>
    <xf numFmtId="164" fontId="11" fillId="6" borderId="0" xfId="0" applyFont="1" applyFill="1" applyAlignment="1">
      <alignment horizontal="right" vertical="center"/>
    </xf>
    <xf numFmtId="166" fontId="11" fillId="6" borderId="0" xfId="0" applyNumberFormat="1" applyFont="1" applyFill="1" applyAlignment="1">
      <alignment horizontal="right" vertical="center" wrapText="1"/>
    </xf>
    <xf numFmtId="164" fontId="8" fillId="0" borderId="0" xfId="0" applyFont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8" fillId="0" borderId="0" xfId="0" applyFont="1" applyAlignment="1">
      <alignment horizontal="left" vertical="center"/>
    </xf>
    <xf numFmtId="164" fontId="1" fillId="0" borderId="0" xfId="0" applyFont="1" applyAlignment="1">
      <alignment horizontal="right" vertical="center"/>
    </xf>
    <xf numFmtId="164" fontId="1" fillId="6" borderId="0" xfId="0" applyFont="1" applyFill="1" applyAlignment="1">
      <alignment horizontal="right" vertical="center"/>
    </xf>
    <xf numFmtId="1" fontId="10" fillId="0" borderId="18" xfId="0" applyNumberFormat="1" applyFont="1" applyBorder="1" applyAlignment="1">
      <alignment horizontal="right" vertical="center" wrapText="1"/>
    </xf>
    <xf numFmtId="1" fontId="10" fillId="0" borderId="0" xfId="0" applyNumberFormat="1" applyFont="1" applyAlignment="1">
      <alignment horizontal="right" vertical="center" wrapText="1"/>
    </xf>
    <xf numFmtId="1" fontId="11" fillId="6" borderId="0" xfId="0" applyNumberFormat="1" applyFont="1" applyFill="1" applyAlignment="1">
      <alignment horizontal="right" vertical="center" wrapText="1"/>
    </xf>
    <xf numFmtId="1" fontId="11" fillId="6" borderId="0" xfId="0" applyNumberFormat="1" applyFont="1" applyFill="1" applyAlignment="1">
      <alignment horizontal="right" vertical="center"/>
    </xf>
    <xf numFmtId="164" fontId="1" fillId="0" borderId="0" xfId="0" applyFont="1" applyAlignment="1">
      <alignment vertical="center"/>
    </xf>
    <xf numFmtId="164" fontId="1" fillId="3" borderId="0" xfId="0" applyFont="1" applyFill="1" applyAlignment="1">
      <alignment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7" fillId="3" borderId="0" xfId="0" applyFont="1" applyFill="1" applyAlignment="1">
      <alignment vertical="center"/>
    </xf>
    <xf numFmtId="164" fontId="7" fillId="0" borderId="0" xfId="0" applyFont="1" applyAlignment="1">
      <alignment vertical="center"/>
    </xf>
    <xf numFmtId="164" fontId="3" fillId="4" borderId="0" xfId="0" applyFont="1" applyFill="1" applyAlignment="1">
      <alignment vertical="center"/>
    </xf>
    <xf numFmtId="166" fontId="3" fillId="5" borderId="0" xfId="0" applyNumberFormat="1" applyFont="1" applyFill="1" applyAlignment="1">
      <alignment vertical="center"/>
    </xf>
    <xf numFmtId="164" fontId="8" fillId="0" borderId="4" xfId="0" applyFont="1" applyBorder="1" applyAlignment="1">
      <alignment vertical="center"/>
    </xf>
    <xf numFmtId="164" fontId="8" fillId="0" borderId="18" xfId="0" applyFont="1" applyBorder="1" applyAlignment="1">
      <alignment vertical="center"/>
    </xf>
    <xf numFmtId="166" fontId="8" fillId="0" borderId="18" xfId="0" applyNumberFormat="1" applyFont="1" applyBorder="1" applyAlignment="1">
      <alignment vertical="center"/>
    </xf>
    <xf numFmtId="164" fontId="8" fillId="0" borderId="0" xfId="0" applyFont="1" applyAlignment="1">
      <alignment vertical="center"/>
    </xf>
    <xf numFmtId="164" fontId="9" fillId="3" borderId="0" xfId="0" applyFont="1" applyFill="1" applyAlignment="1">
      <alignment vertical="center"/>
    </xf>
    <xf numFmtId="164" fontId="9" fillId="0" borderId="0" xfId="0" applyFont="1" applyAlignment="1">
      <alignment vertical="center"/>
    </xf>
    <xf numFmtId="164" fontId="9" fillId="0" borderId="0" xfId="0" applyFont="1" applyAlignment="1">
      <alignment horizontal="right" vertical="center"/>
    </xf>
    <xf numFmtId="164" fontId="9" fillId="3" borderId="0" xfId="0" applyFont="1" applyFill="1" applyAlignment="1">
      <alignment horizontal="right" vertical="center"/>
    </xf>
    <xf numFmtId="164" fontId="12" fillId="0" borderId="0" xfId="0" applyFont="1" applyAlignment="1">
      <alignment vertical="center"/>
    </xf>
    <xf numFmtId="164" fontId="12" fillId="0" borderId="4" xfId="0" applyFont="1" applyBorder="1" applyAlignment="1">
      <alignment horizontal="left" vertical="center"/>
    </xf>
    <xf numFmtId="164" fontId="12" fillId="0" borderId="18" xfId="0" applyFont="1" applyBorder="1" applyAlignment="1">
      <alignment vertical="center"/>
    </xf>
    <xf numFmtId="166" fontId="12" fillId="0" borderId="18" xfId="0" applyNumberFormat="1" applyFont="1" applyBorder="1" applyAlignment="1">
      <alignment vertical="center"/>
    </xf>
    <xf numFmtId="1" fontId="12" fillId="0" borderId="18" xfId="0" applyNumberFormat="1" applyFont="1" applyBorder="1" applyAlignment="1">
      <alignment vertical="center"/>
    </xf>
    <xf numFmtId="1" fontId="12" fillId="0" borderId="0" xfId="0" applyNumberFormat="1" applyFont="1" applyAlignment="1">
      <alignment vertical="center"/>
    </xf>
    <xf numFmtId="1" fontId="13" fillId="3" borderId="0" xfId="0" applyNumberFormat="1" applyFont="1" applyFill="1" applyAlignment="1">
      <alignment vertical="center"/>
    </xf>
    <xf numFmtId="164" fontId="12" fillId="0" borderId="0" xfId="0" applyFont="1" applyAlignment="1">
      <alignment horizontal="right" vertical="center"/>
    </xf>
    <xf numFmtId="1" fontId="13" fillId="3" borderId="0" xfId="0" applyNumberFormat="1" applyFont="1" applyFill="1" applyAlignment="1">
      <alignment horizontal="right" vertical="center"/>
    </xf>
    <xf numFmtId="164" fontId="13" fillId="0" borderId="0" xfId="0" applyFont="1" applyAlignment="1">
      <alignment vertical="center"/>
    </xf>
    <xf numFmtId="166" fontId="13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/>
    </xf>
    <xf numFmtId="1" fontId="14" fillId="3" borderId="0" xfId="0" applyNumberFormat="1" applyFont="1" applyFill="1" applyAlignment="1">
      <alignment horizontal="right" vertical="center"/>
    </xf>
    <xf numFmtId="164" fontId="1" fillId="4" borderId="0" xfId="0" applyFont="1" applyFill="1" applyAlignment="1">
      <alignment horizontal="right" vertical="center"/>
    </xf>
    <xf numFmtId="1" fontId="14" fillId="0" borderId="0" xfId="0" applyNumberFormat="1" applyFont="1" applyAlignment="1">
      <alignment horizontal="right" vertical="center"/>
    </xf>
    <xf numFmtId="1" fontId="13" fillId="0" borderId="0" xfId="0" applyNumberFormat="1" applyFont="1" applyAlignment="1">
      <alignment horizontal="right" vertical="center"/>
    </xf>
    <xf numFmtId="1" fontId="1" fillId="3" borderId="0" xfId="0" applyNumberFormat="1" applyFont="1" applyFill="1" applyAlignment="1">
      <alignment horizontal="right" vertical="center"/>
    </xf>
    <xf numFmtId="164" fontId="12" fillId="0" borderId="13" xfId="0" applyFont="1" applyBorder="1" applyAlignment="1">
      <alignment horizontal="left" vertical="center"/>
    </xf>
    <xf numFmtId="164" fontId="12" fillId="0" borderId="15" xfId="0" applyFont="1" applyBorder="1" applyAlignment="1">
      <alignment vertical="center"/>
    </xf>
    <xf numFmtId="166" fontId="12" fillId="0" borderId="15" xfId="0" applyNumberFormat="1" applyFont="1" applyBorder="1" applyAlignment="1">
      <alignment vertical="center"/>
    </xf>
    <xf numFmtId="1" fontId="12" fillId="0" borderId="15" xfId="0" applyNumberFormat="1" applyFont="1" applyBorder="1" applyAlignment="1">
      <alignment vertical="center"/>
    </xf>
    <xf numFmtId="1" fontId="12" fillId="0" borderId="17" xfId="0" applyNumberFormat="1" applyFont="1" applyBorder="1" applyAlignment="1">
      <alignment vertical="center"/>
    </xf>
    <xf numFmtId="164" fontId="1" fillId="0" borderId="0" xfId="0" applyFont="1" applyAlignment="1">
      <alignment horizontal="left" vertical="center"/>
    </xf>
    <xf numFmtId="164" fontId="9" fillId="0" borderId="0" xfId="0" applyFont="1" applyAlignment="1">
      <alignment horizontal="left" vertical="center"/>
    </xf>
    <xf numFmtId="164" fontId="10" fillId="0" borderId="0" xfId="0" applyFont="1" applyAlignment="1">
      <alignment horizontal="center" vertical="center"/>
    </xf>
    <xf numFmtId="164" fontId="12" fillId="0" borderId="1" xfId="0" applyFont="1" applyBorder="1" applyAlignment="1">
      <alignment vertical="center"/>
    </xf>
    <xf numFmtId="164" fontId="12" fillId="0" borderId="19" xfId="0" applyFont="1" applyBorder="1" applyAlignment="1">
      <alignment vertical="center"/>
    </xf>
    <xf numFmtId="164" fontId="10" fillId="0" borderId="4" xfId="0" applyFont="1" applyBorder="1" applyAlignment="1">
      <alignment horizontal="center" vertical="center"/>
    </xf>
    <xf numFmtId="165" fontId="10" fillId="0" borderId="18" xfId="0" applyNumberFormat="1" applyFont="1" applyBorder="1" applyAlignment="1">
      <alignment vertical="center"/>
    </xf>
    <xf numFmtId="164" fontId="10" fillId="0" borderId="18" xfId="0" applyFont="1" applyBorder="1" applyAlignment="1">
      <alignment vertical="center"/>
    </xf>
    <xf numFmtId="166" fontId="10" fillId="0" borderId="18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4" fontId="10" fillId="0" borderId="0" xfId="0" applyFont="1" applyAlignment="1">
      <alignment vertical="center"/>
    </xf>
    <xf numFmtId="164" fontId="10" fillId="7" borderId="15" xfId="0" applyFont="1" applyFill="1" applyBorder="1" applyAlignment="1">
      <alignment horizontal="center" vertical="center"/>
    </xf>
    <xf numFmtId="164" fontId="10" fillId="7" borderId="17" xfId="0" applyFont="1" applyFill="1" applyBorder="1" applyAlignment="1">
      <alignment horizontal="center" vertical="center"/>
    </xf>
    <xf numFmtId="166" fontId="12" fillId="0" borderId="20" xfId="0" applyNumberFormat="1" applyFont="1" applyBorder="1" applyAlignment="1">
      <alignment vertical="center"/>
    </xf>
    <xf numFmtId="164" fontId="6" fillId="2" borderId="0" xfId="0" applyFont="1" applyFill="1" applyAlignment="1">
      <alignment horizontal="center" vertical="center"/>
    </xf>
    <xf numFmtId="164" fontId="10" fillId="7" borderId="5" xfId="0" applyFont="1" applyFill="1" applyBorder="1" applyAlignment="1">
      <alignment horizontal="center" vertical="center" wrapText="1"/>
    </xf>
    <xf numFmtId="164" fontId="10" fillId="7" borderId="14" xfId="0" applyFont="1" applyFill="1" applyBorder="1" applyAlignment="1">
      <alignment horizontal="center" vertical="center" wrapText="1"/>
    </xf>
    <xf numFmtId="164" fontId="10" fillId="7" borderId="19" xfId="0" applyFont="1" applyFill="1" applyBorder="1" applyAlignment="1">
      <alignment horizontal="center" vertical="center" wrapText="1"/>
    </xf>
    <xf numFmtId="164" fontId="10" fillId="7" borderId="15" xfId="0" applyFont="1" applyFill="1" applyBorder="1" applyAlignment="1">
      <alignment horizontal="center" vertical="center" wrapText="1"/>
    </xf>
    <xf numFmtId="164" fontId="10" fillId="7" borderId="6" xfId="0" applyFont="1" applyFill="1" applyBorder="1" applyAlignment="1">
      <alignment horizontal="center" vertical="center"/>
    </xf>
    <xf numFmtId="164" fontId="10" fillId="7" borderId="8" xfId="0" applyFont="1" applyFill="1" applyBorder="1" applyAlignment="1">
      <alignment horizontal="center" vertical="center"/>
    </xf>
    <xf numFmtId="164" fontId="10" fillId="7" borderId="10" xfId="0" applyFont="1" applyFill="1" applyBorder="1" applyAlignment="1">
      <alignment horizontal="center" vertical="center" wrapText="1"/>
    </xf>
    <xf numFmtId="164" fontId="10" fillId="7" borderId="16" xfId="0" applyFont="1" applyFill="1" applyBorder="1" applyAlignment="1">
      <alignment horizontal="center" vertical="center" wrapText="1"/>
    </xf>
    <xf numFmtId="164" fontId="10" fillId="7" borderId="11" xfId="0" applyFont="1" applyFill="1" applyBorder="1" applyAlignment="1">
      <alignment horizontal="center" vertical="center"/>
    </xf>
    <xf numFmtId="164" fontId="10" fillId="7" borderId="12" xfId="0" applyFont="1" applyFill="1" applyBorder="1" applyAlignment="1">
      <alignment horizontal="center" vertical="center"/>
    </xf>
    <xf numFmtId="164" fontId="6" fillId="2" borderId="0" xfId="0" applyFont="1" applyFill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 wrapText="1"/>
    </xf>
    <xf numFmtId="164" fontId="15" fillId="0" borderId="0" xfId="0" applyFont="1" applyAlignment="1">
      <alignment horizontal="center"/>
    </xf>
    <xf numFmtId="164" fontId="10" fillId="7" borderId="1" xfId="0" applyFont="1" applyFill="1" applyBorder="1" applyAlignment="1">
      <alignment horizontal="center" vertical="center" wrapText="1"/>
    </xf>
    <xf numFmtId="164" fontId="10" fillId="7" borderId="4" xfId="0" applyFont="1" applyFill="1" applyBorder="1" applyAlignment="1">
      <alignment horizontal="center" vertical="center" wrapText="1"/>
    </xf>
    <xf numFmtId="164" fontId="10" fillId="7" borderId="13" xfId="0" applyFont="1" applyFill="1" applyBorder="1" applyAlignment="1">
      <alignment horizontal="center" vertical="center" wrapText="1"/>
    </xf>
    <xf numFmtId="164" fontId="10" fillId="7" borderId="2" xfId="0" applyFont="1" applyFill="1" applyBorder="1" applyAlignment="1">
      <alignment horizontal="center" vertical="center"/>
    </xf>
    <xf numFmtId="164" fontId="10" fillId="7" borderId="3" xfId="0" applyFont="1" applyFill="1" applyBorder="1" applyAlignment="1">
      <alignment horizontal="center" vertical="center"/>
    </xf>
    <xf numFmtId="164" fontId="10" fillId="7" borderId="7" xfId="0" applyFont="1" applyFill="1" applyBorder="1" applyAlignment="1">
      <alignment horizontal="center" vertical="center"/>
    </xf>
    <xf numFmtId="164" fontId="10" fillId="7" borderId="9" xfId="0" applyFont="1" applyFill="1" applyBorder="1" applyAlignment="1">
      <alignment horizontal="center" vertical="center"/>
    </xf>
    <xf numFmtId="164" fontId="10" fillId="7" borderId="18" xfId="0" applyFont="1" applyFill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F0EB"/>
      <color rgb="FFCC99FF"/>
      <color rgb="FFCC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L48"/>
  <sheetViews>
    <sheetView showGridLines="0" tabSelected="1" zoomScale="85" zoomScaleNormal="85" zoomScaleSheetLayoutView="90" workbookViewId="0">
      <selection sqref="A1:J1"/>
    </sheetView>
  </sheetViews>
  <sheetFormatPr baseColWidth="10" defaultColWidth="11" defaultRowHeight="17.25" x14ac:dyDescent="0.25"/>
  <cols>
    <col min="1" max="1" width="44.875" style="27" bestFit="1" customWidth="1"/>
    <col min="2" max="2" width="9.625" style="27" customWidth="1"/>
    <col min="3" max="3" width="7.875" style="27" customWidth="1"/>
    <col min="4" max="4" width="7" style="27" customWidth="1"/>
    <col min="5" max="6" width="10.625" style="27" customWidth="1"/>
    <col min="7" max="7" width="7.625" style="27" customWidth="1"/>
    <col min="8" max="8" width="7.875" style="27" customWidth="1"/>
    <col min="9" max="10" width="10.625" style="27" customWidth="1"/>
    <col min="11" max="12" width="9.125" style="23" customWidth="1"/>
    <col min="13" max="13" width="25.5" style="23" customWidth="1"/>
    <col min="14" max="14" width="19.75" style="23" customWidth="1"/>
    <col min="15" max="15" width="14.25" style="23" customWidth="1"/>
    <col min="16" max="25" width="9.125" style="23" customWidth="1"/>
    <col min="26" max="37" width="6.25" style="23" customWidth="1"/>
    <col min="38" max="38" width="6.25" style="24" customWidth="1"/>
    <col min="39" max="16384" width="11" style="23"/>
  </cols>
  <sheetData>
    <row r="1" spans="1:38" ht="18.75" x14ac:dyDescent="0.3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38" ht="18.75" x14ac:dyDescent="0.3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38" ht="18.75" x14ac:dyDescent="0.3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</row>
    <row r="5" spans="1:38" s="27" customFormat="1" ht="18.75" x14ac:dyDescent="0.3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</row>
    <row r="6" spans="1:38" s="27" customFormat="1" ht="18.75" x14ac:dyDescent="0.3">
      <c r="A6" s="90" t="s">
        <v>4</v>
      </c>
      <c r="B6" s="90"/>
      <c r="C6" s="90"/>
      <c r="D6" s="90"/>
      <c r="E6" s="90"/>
      <c r="F6" s="90"/>
      <c r="G6" s="90"/>
      <c r="H6" s="90"/>
      <c r="I6" s="90"/>
      <c r="J6" s="90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8" s="27" customForma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38" s="27" customFormat="1" x14ac:dyDescent="0.25">
      <c r="A8" s="91" t="s">
        <v>5</v>
      </c>
      <c r="B8" s="94" t="s">
        <v>6</v>
      </c>
      <c r="C8" s="95"/>
      <c r="D8" s="95"/>
      <c r="E8" s="95"/>
      <c r="F8" s="95"/>
      <c r="G8" s="95"/>
      <c r="H8" s="95"/>
      <c r="I8" s="95"/>
      <c r="J8" s="95"/>
      <c r="K8" s="25"/>
      <c r="L8" s="1"/>
      <c r="M8" s="1"/>
      <c r="N8" s="1"/>
      <c r="O8" s="1"/>
      <c r="P8" s="1"/>
      <c r="Q8" s="1"/>
      <c r="R8" s="1"/>
      <c r="S8" s="1"/>
      <c r="T8" s="25"/>
      <c r="U8" s="25"/>
      <c r="V8" s="25"/>
      <c r="W8" s="25"/>
      <c r="X8" s="25"/>
      <c r="Y8" s="25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1:38" s="27" customFormat="1" x14ac:dyDescent="0.25">
      <c r="A9" s="92"/>
      <c r="B9" s="79" t="s">
        <v>7</v>
      </c>
      <c r="C9" s="94" t="s">
        <v>8</v>
      </c>
      <c r="D9" s="95"/>
      <c r="E9" s="95"/>
      <c r="F9" s="95"/>
      <c r="G9" s="95"/>
      <c r="H9" s="95"/>
      <c r="I9" s="95"/>
      <c r="J9" s="95"/>
      <c r="K9" s="25"/>
      <c r="L9" s="1"/>
      <c r="M9" s="1"/>
      <c r="N9" s="1"/>
      <c r="O9" s="1"/>
      <c r="P9" s="1"/>
      <c r="Q9" s="1"/>
      <c r="R9" s="1"/>
      <c r="S9" s="1"/>
      <c r="T9" s="25"/>
      <c r="U9" s="25"/>
      <c r="V9" s="25"/>
      <c r="W9" s="25"/>
      <c r="X9" s="25"/>
      <c r="Y9" s="25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1:38" s="27" customFormat="1" x14ac:dyDescent="0.25">
      <c r="A10" s="92"/>
      <c r="B10" s="98"/>
      <c r="C10" s="81" t="s">
        <v>9</v>
      </c>
      <c r="D10" s="96"/>
      <c r="E10" s="96"/>
      <c r="F10" s="82"/>
      <c r="G10" s="95" t="s">
        <v>10</v>
      </c>
      <c r="H10" s="97"/>
      <c r="I10" s="97"/>
      <c r="J10" s="97"/>
      <c r="K10" s="2"/>
      <c r="L10" s="88"/>
      <c r="M10" s="89"/>
      <c r="N10" s="89"/>
      <c r="O10" s="89"/>
      <c r="P10" s="89"/>
      <c r="Q10" s="89"/>
      <c r="R10" s="89"/>
      <c r="S10" s="89"/>
      <c r="T10" s="2"/>
      <c r="U10" s="2"/>
      <c r="V10" s="2"/>
      <c r="W10" s="2"/>
      <c r="X10" s="2"/>
      <c r="Y10" s="2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2"/>
    </row>
    <row r="11" spans="1:38" s="27" customFormat="1" x14ac:dyDescent="0.25">
      <c r="A11" s="92"/>
      <c r="B11" s="98"/>
      <c r="C11" s="77" t="s">
        <v>11</v>
      </c>
      <c r="D11" s="79" t="s">
        <v>12</v>
      </c>
      <c r="E11" s="81" t="s">
        <v>13</v>
      </c>
      <c r="F11" s="82"/>
      <c r="G11" s="83" t="s">
        <v>11</v>
      </c>
      <c r="H11" s="79" t="s">
        <v>12</v>
      </c>
      <c r="I11" s="85" t="s">
        <v>13</v>
      </c>
      <c r="J11" s="86"/>
      <c r="K11" s="2"/>
      <c r="L11" s="88"/>
      <c r="M11" s="89"/>
      <c r="N11" s="89"/>
      <c r="O11" s="89"/>
      <c r="P11" s="89"/>
      <c r="Q11" s="89"/>
      <c r="R11" s="89"/>
      <c r="S11" s="89"/>
      <c r="T11" s="2"/>
      <c r="U11" s="2"/>
      <c r="V11" s="2"/>
      <c r="W11" s="2"/>
      <c r="X11" s="2"/>
      <c r="Y11" s="2"/>
      <c r="Z11" s="87"/>
      <c r="AA11" s="4"/>
      <c r="AB11" s="4">
        <v>2</v>
      </c>
      <c r="AC11" s="4"/>
      <c r="AD11" s="4"/>
      <c r="AE11" s="4"/>
      <c r="AF11" s="4"/>
      <c r="AG11" s="4"/>
      <c r="AH11" s="4"/>
      <c r="AI11" s="87"/>
      <c r="AJ11" s="76"/>
      <c r="AK11" s="76"/>
      <c r="AL11" s="2"/>
    </row>
    <row r="12" spans="1:38" s="27" customFormat="1" ht="18.75" customHeight="1" x14ac:dyDescent="0.25">
      <c r="A12" s="93"/>
      <c r="B12" s="80"/>
      <c r="C12" s="78"/>
      <c r="D12" s="80"/>
      <c r="E12" s="73" t="s">
        <v>14</v>
      </c>
      <c r="F12" s="73" t="s">
        <v>15</v>
      </c>
      <c r="G12" s="84"/>
      <c r="H12" s="80"/>
      <c r="I12" s="73" t="s">
        <v>14</v>
      </c>
      <c r="J12" s="74" t="s">
        <v>15</v>
      </c>
      <c r="K12" s="2"/>
      <c r="L12" s="88"/>
      <c r="M12" s="89"/>
      <c r="N12" s="89"/>
      <c r="O12" s="3"/>
      <c r="P12" s="3"/>
      <c r="Q12" s="89"/>
      <c r="R12" s="3"/>
      <c r="S12" s="3"/>
      <c r="T12" s="2"/>
      <c r="U12" s="2"/>
      <c r="V12" s="2"/>
      <c r="W12" s="2"/>
      <c r="X12" s="2"/>
      <c r="Y12" s="2"/>
      <c r="Z12" s="87"/>
      <c r="AA12" s="4"/>
      <c r="AB12" s="4"/>
      <c r="AC12" s="4"/>
      <c r="AD12" s="4"/>
      <c r="AE12" s="4"/>
      <c r="AF12" s="4"/>
      <c r="AG12" s="4"/>
      <c r="AH12" s="4"/>
      <c r="AI12" s="87"/>
      <c r="AJ12" s="2"/>
      <c r="AK12" s="2"/>
      <c r="AL12" s="2"/>
    </row>
    <row r="13" spans="1:38" s="27" customFormat="1" x14ac:dyDescent="0.25">
      <c r="A13" s="65"/>
      <c r="B13" s="42"/>
      <c r="C13" s="66" t="s">
        <v>16</v>
      </c>
      <c r="D13" s="66"/>
      <c r="E13" s="66"/>
      <c r="F13" s="66"/>
      <c r="G13" s="66" t="s">
        <v>16</v>
      </c>
      <c r="H13" s="66"/>
      <c r="I13" s="66"/>
      <c r="J13" s="40"/>
      <c r="K13" s="28"/>
      <c r="L13" s="29"/>
      <c r="M13" s="29"/>
      <c r="N13" s="29"/>
      <c r="O13" s="29"/>
      <c r="P13" s="29"/>
      <c r="Q13" s="29"/>
      <c r="R13" s="29"/>
      <c r="S13" s="29"/>
      <c r="T13" s="28"/>
      <c r="U13" s="28"/>
      <c r="V13" s="28"/>
      <c r="W13" s="28"/>
      <c r="X13" s="28"/>
      <c r="Y13" s="28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8"/>
    </row>
    <row r="14" spans="1:38" s="27" customFormat="1" x14ac:dyDescent="0.25">
      <c r="A14" s="67" t="s">
        <v>17</v>
      </c>
      <c r="B14" s="68">
        <f>C14+G14</f>
        <v>1892</v>
      </c>
      <c r="C14" s="69">
        <f>C16+C25</f>
        <v>540</v>
      </c>
      <c r="D14" s="70">
        <f>C14/B14*100</f>
        <v>28.541226215644823</v>
      </c>
      <c r="E14" s="69">
        <f>E16+E25</f>
        <v>342</v>
      </c>
      <c r="F14" s="69">
        <f>F16+F25</f>
        <v>198</v>
      </c>
      <c r="G14" s="71">
        <f>G16+G25</f>
        <v>1352</v>
      </c>
      <c r="H14" s="70">
        <f>G14/$B$14*100</f>
        <v>71.458773784355174</v>
      </c>
      <c r="I14" s="69">
        <f>I16+I25</f>
        <v>812</v>
      </c>
      <c r="J14" s="72">
        <f>J16+J25</f>
        <v>540</v>
      </c>
      <c r="K14" s="30"/>
      <c r="L14" s="26"/>
      <c r="M14" s="26"/>
      <c r="N14" s="26"/>
      <c r="O14" s="26"/>
      <c r="P14" s="26"/>
      <c r="Q14" s="26"/>
      <c r="R14" s="26"/>
      <c r="S14" s="26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1"/>
      <c r="AJ14" s="30"/>
      <c r="AK14" s="30"/>
      <c r="AL14" s="30"/>
    </row>
    <row r="15" spans="1:38" ht="15" x14ac:dyDescent="0.25">
      <c r="A15" s="32"/>
      <c r="B15" s="33" t="s">
        <v>16</v>
      </c>
      <c r="C15" s="33"/>
      <c r="D15" s="34" t="s">
        <v>16</v>
      </c>
      <c r="E15" s="34"/>
      <c r="F15" s="34"/>
      <c r="G15" s="33"/>
      <c r="H15" s="33" t="s">
        <v>16</v>
      </c>
      <c r="I15" s="33"/>
      <c r="J15" s="35"/>
      <c r="K15" s="36"/>
      <c r="L15" s="37"/>
      <c r="M15" s="37"/>
      <c r="N15" s="38"/>
      <c r="O15" s="38"/>
      <c r="P15" s="38"/>
      <c r="Q15" s="38"/>
      <c r="R15" s="38"/>
      <c r="S15" s="38"/>
      <c r="T15" s="39"/>
      <c r="U15" s="36"/>
      <c r="V15" s="36"/>
      <c r="W15" s="36"/>
      <c r="X15" s="36"/>
      <c r="Y15" s="36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6"/>
    </row>
    <row r="16" spans="1:38" s="40" customFormat="1" ht="15.75" x14ac:dyDescent="0.25">
      <c r="A16" s="5" t="s">
        <v>18</v>
      </c>
      <c r="B16" s="99">
        <f>C16+G16</f>
        <v>1055</v>
      </c>
      <c r="C16" s="6">
        <f>SUM(C18:C24)</f>
        <v>331</v>
      </c>
      <c r="D16" s="7">
        <f>C16/B16*100</f>
        <v>31.374407582938389</v>
      </c>
      <c r="E16" s="6">
        <f>SUM(E18:E24)</f>
        <v>207</v>
      </c>
      <c r="F16" s="6">
        <f>SUM(F18:F24)</f>
        <v>124</v>
      </c>
      <c r="G16" s="6">
        <f>SUM(G18:G24)</f>
        <v>724</v>
      </c>
      <c r="H16" s="7">
        <f>G16/$B$16*100</f>
        <v>68.625592417061611</v>
      </c>
      <c r="I16" s="6">
        <f>SUM(I18:I24)</f>
        <v>436</v>
      </c>
      <c r="J16" s="8">
        <f>SUM(J18:J24)</f>
        <v>288</v>
      </c>
      <c r="K16" s="9"/>
      <c r="L16" s="10"/>
      <c r="M16" s="11"/>
      <c r="N16" s="11"/>
      <c r="O16" s="11"/>
      <c r="P16" s="11"/>
      <c r="Q16" s="11"/>
      <c r="R16" s="11"/>
      <c r="S16" s="11"/>
      <c r="T16" s="12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3"/>
      <c r="AJ16" s="9"/>
      <c r="AK16" s="9"/>
      <c r="AL16" s="9"/>
    </row>
    <row r="17" spans="1:38" s="40" customFormat="1" x14ac:dyDescent="0.25">
      <c r="A17" s="41"/>
      <c r="B17" s="42" t="s">
        <v>16</v>
      </c>
      <c r="C17" s="42"/>
      <c r="D17" s="43" t="s">
        <v>16</v>
      </c>
      <c r="E17" s="44"/>
      <c r="F17" s="43"/>
      <c r="G17" s="42"/>
      <c r="H17" s="43" t="s">
        <v>16</v>
      </c>
      <c r="I17" s="42"/>
      <c r="J17" s="45"/>
      <c r="K17" s="46"/>
      <c r="M17" s="35"/>
      <c r="N17" s="14"/>
      <c r="O17" s="14"/>
      <c r="P17" s="15"/>
      <c r="Q17" s="15"/>
      <c r="R17" s="47"/>
      <c r="S17" s="47"/>
      <c r="T17" s="48"/>
      <c r="U17" s="46"/>
      <c r="V17" s="46"/>
      <c r="W17" s="46"/>
      <c r="X17" s="46"/>
      <c r="Y17" s="46"/>
      <c r="Z17" s="49"/>
      <c r="AA17" s="49"/>
      <c r="AB17" s="49"/>
      <c r="AC17" s="49"/>
      <c r="AD17" s="49"/>
      <c r="AE17" s="49"/>
      <c r="AF17" s="49"/>
      <c r="AG17" s="49"/>
      <c r="AH17" s="49"/>
      <c r="AI17" s="50"/>
      <c r="AJ17" s="49"/>
      <c r="AK17" s="51"/>
      <c r="AL17" s="46"/>
    </row>
    <row r="18" spans="1:38" s="40" customFormat="1" ht="17.25" customHeight="1" x14ac:dyDescent="0.25">
      <c r="A18" s="41" t="s">
        <v>19</v>
      </c>
      <c r="B18" s="42">
        <f t="shared" ref="B18:B23" si="0">C18+G18</f>
        <v>174</v>
      </c>
      <c r="C18" s="42">
        <f t="shared" ref="C18:C23" si="1">+E18+F18</f>
        <v>65</v>
      </c>
      <c r="D18" s="43">
        <f>C18/B18*100</f>
        <v>37.356321839080458</v>
      </c>
      <c r="E18" s="44">
        <v>44</v>
      </c>
      <c r="F18" s="44">
        <v>21</v>
      </c>
      <c r="G18" s="42">
        <f t="shared" ref="G18:G23" si="2">+J18+I18</f>
        <v>109</v>
      </c>
      <c r="H18" s="43">
        <f>G18/B18*100</f>
        <v>62.643678160919535</v>
      </c>
      <c r="I18" s="42">
        <v>68</v>
      </c>
      <c r="J18" s="45">
        <v>41</v>
      </c>
      <c r="K18" s="46"/>
      <c r="L18" s="51"/>
      <c r="M18" s="16"/>
      <c r="N18" s="52"/>
      <c r="O18" s="52"/>
      <c r="P18" s="48"/>
      <c r="Q18" s="48"/>
      <c r="R18" s="48"/>
      <c r="S18" s="48"/>
      <c r="T18" s="48"/>
      <c r="U18" s="46"/>
      <c r="V18" s="46"/>
      <c r="W18" s="46"/>
      <c r="X18" s="46"/>
      <c r="Y18" s="46"/>
      <c r="Z18" s="49"/>
      <c r="AA18" s="49"/>
      <c r="AB18" s="49"/>
      <c r="AC18" s="49"/>
      <c r="AD18" s="49"/>
      <c r="AE18" s="49"/>
      <c r="AF18" s="49"/>
      <c r="AG18" s="49"/>
      <c r="AH18" s="49"/>
      <c r="AI18" s="50"/>
      <c r="AJ18" s="49"/>
      <c r="AK18" s="51"/>
      <c r="AL18" s="46"/>
    </row>
    <row r="19" spans="1:38" s="40" customFormat="1" ht="17.25" customHeight="1" x14ac:dyDescent="0.25">
      <c r="A19" s="41" t="s">
        <v>20</v>
      </c>
      <c r="B19" s="42">
        <f t="shared" si="0"/>
        <v>114</v>
      </c>
      <c r="C19" s="42">
        <f t="shared" si="1"/>
        <v>43</v>
      </c>
      <c r="D19" s="43">
        <f t="shared" ref="D19:D23" si="3">C19/B19*100</f>
        <v>37.719298245614034</v>
      </c>
      <c r="E19" s="44">
        <v>33</v>
      </c>
      <c r="F19" s="44">
        <v>10</v>
      </c>
      <c r="G19" s="42">
        <f t="shared" si="2"/>
        <v>71</v>
      </c>
      <c r="H19" s="43">
        <f>G19/B19*100</f>
        <v>62.280701754385973</v>
      </c>
      <c r="I19" s="42">
        <v>59</v>
      </c>
      <c r="J19" s="45">
        <v>12</v>
      </c>
      <c r="K19" s="46"/>
      <c r="L19" s="46"/>
      <c r="M19" s="46"/>
      <c r="N19" s="48"/>
      <c r="O19" s="39"/>
      <c r="P19" s="53"/>
      <c r="Q19" s="53"/>
      <c r="R19" s="48"/>
      <c r="S19" s="48"/>
      <c r="T19" s="48"/>
      <c r="U19" s="46"/>
      <c r="V19" s="46"/>
      <c r="W19" s="46"/>
      <c r="X19" s="46"/>
      <c r="Y19" s="46"/>
      <c r="Z19" s="49"/>
      <c r="AA19" s="49"/>
      <c r="AB19" s="49"/>
      <c r="AC19" s="49"/>
      <c r="AD19" s="49"/>
      <c r="AE19" s="49"/>
      <c r="AF19" s="49"/>
      <c r="AG19" s="49"/>
      <c r="AH19" s="49"/>
      <c r="AI19" s="50"/>
      <c r="AJ19" s="49"/>
      <c r="AK19" s="51"/>
      <c r="AL19" s="46"/>
    </row>
    <row r="20" spans="1:38" s="40" customFormat="1" ht="17.25" customHeight="1" x14ac:dyDescent="0.25">
      <c r="A20" s="41" t="s">
        <v>21</v>
      </c>
      <c r="B20" s="42">
        <f t="shared" si="0"/>
        <v>221</v>
      </c>
      <c r="C20" s="42">
        <f t="shared" si="1"/>
        <v>47</v>
      </c>
      <c r="D20" s="43">
        <f t="shared" si="3"/>
        <v>21.266968325791854</v>
      </c>
      <c r="E20" s="44">
        <v>23</v>
      </c>
      <c r="F20" s="44">
        <v>24</v>
      </c>
      <c r="G20" s="42">
        <f t="shared" si="2"/>
        <v>174</v>
      </c>
      <c r="H20" s="43">
        <f t="shared" ref="H20" si="4">G20/B20*100</f>
        <v>78.733031674208149</v>
      </c>
      <c r="I20" s="42">
        <v>98</v>
      </c>
      <c r="J20" s="45">
        <v>76</v>
      </c>
      <c r="K20" s="46"/>
      <c r="L20" s="46"/>
      <c r="M20" s="16"/>
      <c r="N20" s="54"/>
      <c r="O20" s="54"/>
      <c r="P20" s="55"/>
      <c r="Q20" s="55"/>
      <c r="R20" s="55"/>
      <c r="S20" s="55"/>
      <c r="T20" s="48"/>
      <c r="U20" s="46"/>
      <c r="V20" s="46"/>
      <c r="W20" s="46"/>
      <c r="X20" s="46"/>
      <c r="Y20" s="46"/>
      <c r="Z20" s="49"/>
      <c r="AA20" s="49"/>
      <c r="AB20" s="49"/>
      <c r="AC20" s="49"/>
      <c r="AD20" s="49"/>
      <c r="AE20" s="49"/>
      <c r="AF20" s="49"/>
      <c r="AG20" s="49"/>
      <c r="AH20" s="49"/>
      <c r="AI20" s="50"/>
      <c r="AJ20" s="49"/>
      <c r="AK20" s="51"/>
      <c r="AL20" s="46"/>
    </row>
    <row r="21" spans="1:38" s="40" customFormat="1" ht="17.25" customHeight="1" x14ac:dyDescent="0.25">
      <c r="A21" s="41" t="s">
        <v>22</v>
      </c>
      <c r="B21" s="42">
        <f t="shared" si="0"/>
        <v>155</v>
      </c>
      <c r="C21" s="42">
        <f t="shared" si="1"/>
        <v>47</v>
      </c>
      <c r="D21" s="43">
        <f t="shared" si="3"/>
        <v>30.322580645161288</v>
      </c>
      <c r="E21" s="44">
        <v>38</v>
      </c>
      <c r="F21" s="44">
        <v>9</v>
      </c>
      <c r="G21" s="42">
        <f t="shared" si="2"/>
        <v>108</v>
      </c>
      <c r="H21" s="43">
        <f>G21/B21*100</f>
        <v>69.677419354838705</v>
      </c>
      <c r="I21" s="42">
        <v>68</v>
      </c>
      <c r="J21" s="45">
        <v>40</v>
      </c>
      <c r="K21" s="46"/>
      <c r="L21" s="46"/>
      <c r="M21" s="46"/>
      <c r="N21" s="48"/>
      <c r="O21" s="17"/>
      <c r="P21" s="18"/>
      <c r="Q21" s="18"/>
      <c r="R21" s="48"/>
      <c r="S21" s="48"/>
      <c r="T21" s="48"/>
      <c r="U21" s="46"/>
      <c r="V21" s="46"/>
      <c r="W21" s="46"/>
      <c r="X21" s="46"/>
      <c r="Y21" s="46"/>
      <c r="Z21" s="49"/>
      <c r="AA21" s="49"/>
      <c r="AB21" s="49"/>
      <c r="AC21" s="49"/>
      <c r="AD21" s="49"/>
      <c r="AE21" s="49"/>
      <c r="AF21" s="49"/>
      <c r="AG21" s="49"/>
      <c r="AH21" s="49"/>
      <c r="AI21" s="50"/>
      <c r="AJ21" s="49"/>
      <c r="AK21" s="51"/>
      <c r="AL21" s="46"/>
    </row>
    <row r="22" spans="1:38" s="40" customFormat="1" ht="17.25" customHeight="1" x14ac:dyDescent="0.25">
      <c r="A22" s="41" t="s">
        <v>23</v>
      </c>
      <c r="B22" s="42">
        <f t="shared" si="0"/>
        <v>157</v>
      </c>
      <c r="C22" s="42">
        <f t="shared" si="1"/>
        <v>58</v>
      </c>
      <c r="D22" s="43">
        <f t="shared" si="3"/>
        <v>36.942675159235669</v>
      </c>
      <c r="E22" s="44">
        <v>31</v>
      </c>
      <c r="F22" s="44">
        <v>27</v>
      </c>
      <c r="G22" s="42">
        <f t="shared" si="2"/>
        <v>99</v>
      </c>
      <c r="H22" s="43">
        <f>G22/B22*100</f>
        <v>63.057324840764331</v>
      </c>
      <c r="I22" s="42">
        <v>63</v>
      </c>
      <c r="J22" s="45">
        <v>36</v>
      </c>
      <c r="K22" s="46"/>
      <c r="L22" s="46"/>
      <c r="M22" s="46"/>
      <c r="N22" s="48"/>
      <c r="O22" s="17"/>
      <c r="P22" s="56"/>
      <c r="Q22" s="17"/>
      <c r="R22" s="48"/>
      <c r="S22" s="48"/>
      <c r="T22" s="48"/>
      <c r="U22" s="46"/>
      <c r="V22" s="46"/>
      <c r="W22" s="46"/>
      <c r="X22" s="46"/>
      <c r="Y22" s="46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49"/>
      <c r="AK22" s="51"/>
      <c r="AL22" s="46"/>
    </row>
    <row r="23" spans="1:38" s="40" customFormat="1" ht="17.25" customHeight="1" x14ac:dyDescent="0.25">
      <c r="A23" s="41" t="s">
        <v>24</v>
      </c>
      <c r="B23" s="42">
        <f t="shared" si="0"/>
        <v>234</v>
      </c>
      <c r="C23" s="42">
        <f t="shared" si="1"/>
        <v>71</v>
      </c>
      <c r="D23" s="43">
        <f t="shared" si="3"/>
        <v>30.341880341880341</v>
      </c>
      <c r="E23" s="44">
        <v>38</v>
      </c>
      <c r="F23" s="44">
        <v>33</v>
      </c>
      <c r="G23" s="42">
        <f t="shared" si="2"/>
        <v>163</v>
      </c>
      <c r="H23" s="43">
        <f>G23/B23*100</f>
        <v>69.658119658119659</v>
      </c>
      <c r="I23" s="42">
        <v>80</v>
      </c>
      <c r="J23" s="45">
        <v>83</v>
      </c>
      <c r="K23" s="46"/>
      <c r="L23" s="46"/>
      <c r="U23" s="46"/>
      <c r="V23" s="46"/>
      <c r="W23" s="46"/>
      <c r="X23" s="46"/>
      <c r="Y23" s="46"/>
      <c r="Z23" s="49"/>
      <c r="AA23" s="49"/>
      <c r="AB23" s="49"/>
      <c r="AC23" s="49"/>
      <c r="AD23" s="49"/>
      <c r="AE23" s="49"/>
      <c r="AF23" s="49"/>
      <c r="AG23" s="49"/>
      <c r="AH23" s="49"/>
      <c r="AI23" s="50"/>
      <c r="AJ23" s="49"/>
      <c r="AK23" s="51"/>
      <c r="AL23" s="46"/>
    </row>
    <row r="24" spans="1:38" s="40" customFormat="1" ht="15.75" x14ac:dyDescent="0.25">
      <c r="A24" s="41"/>
      <c r="B24" s="42"/>
      <c r="C24" s="42"/>
      <c r="D24" s="43"/>
      <c r="E24" s="44"/>
      <c r="F24" s="44"/>
      <c r="G24" s="42"/>
      <c r="H24" s="43"/>
      <c r="I24" s="42"/>
      <c r="J24" s="45"/>
      <c r="K24" s="46"/>
      <c r="L24" s="46"/>
      <c r="U24" s="46"/>
      <c r="V24" s="46"/>
      <c r="W24" s="46"/>
      <c r="X24" s="46"/>
      <c r="Y24" s="46"/>
      <c r="Z24" s="49"/>
      <c r="AA24" s="49"/>
      <c r="AB24" s="49"/>
      <c r="AC24" s="49"/>
      <c r="AD24" s="49"/>
      <c r="AE24" s="49"/>
      <c r="AF24" s="49"/>
      <c r="AG24" s="49"/>
      <c r="AH24" s="49"/>
      <c r="AI24" s="50"/>
      <c r="AJ24" s="49"/>
      <c r="AK24" s="51"/>
      <c r="AL24" s="46"/>
    </row>
    <row r="25" spans="1:38" s="40" customFormat="1" ht="15.75" x14ac:dyDescent="0.25">
      <c r="A25" s="5" t="s">
        <v>25</v>
      </c>
      <c r="B25" s="6">
        <f>C25+G25</f>
        <v>837</v>
      </c>
      <c r="C25" s="6">
        <f>SUM(C27:C33)</f>
        <v>209</v>
      </c>
      <c r="D25" s="7">
        <f>C25/B25*100</f>
        <v>24.970131421744323</v>
      </c>
      <c r="E25" s="19">
        <f>SUM(E27:E33)</f>
        <v>135</v>
      </c>
      <c r="F25" s="6">
        <f>SUM(F27:F33)</f>
        <v>74</v>
      </c>
      <c r="G25" s="6">
        <f>SUM(G27:G33)</f>
        <v>628</v>
      </c>
      <c r="H25" s="7">
        <f>G25/$B$25*100</f>
        <v>75.029868578255673</v>
      </c>
      <c r="I25" s="6">
        <f>SUM(I27:I33)</f>
        <v>376</v>
      </c>
      <c r="J25" s="20">
        <f>SUM(J27:J33)</f>
        <v>252</v>
      </c>
      <c r="K25" s="21"/>
      <c r="L25" s="46"/>
      <c r="M25" s="46"/>
      <c r="N25" s="48"/>
      <c r="O25" s="48"/>
      <c r="P25" s="48"/>
      <c r="Q25" s="48"/>
      <c r="R25" s="48"/>
      <c r="S25" s="48"/>
      <c r="T25" s="48"/>
      <c r="U25" s="21"/>
      <c r="V25" s="21"/>
      <c r="W25" s="21"/>
      <c r="X25" s="21"/>
      <c r="Y25" s="21"/>
      <c r="Z25" s="9"/>
      <c r="AA25" s="9"/>
      <c r="AB25" s="9"/>
      <c r="AC25" s="9"/>
      <c r="AD25" s="9"/>
      <c r="AE25" s="9"/>
      <c r="AF25" s="9"/>
      <c r="AG25" s="9"/>
      <c r="AH25" s="9"/>
      <c r="AI25" s="13"/>
      <c r="AJ25" s="9"/>
      <c r="AK25" s="21"/>
      <c r="AL25" s="21"/>
    </row>
    <row r="26" spans="1:38" s="40" customFormat="1" ht="15.75" x14ac:dyDescent="0.25">
      <c r="A26" s="41"/>
      <c r="B26" s="42" t="s">
        <v>16</v>
      </c>
      <c r="C26" s="42"/>
      <c r="D26" s="43" t="s">
        <v>16</v>
      </c>
      <c r="E26" s="44"/>
      <c r="F26" s="43"/>
      <c r="G26" s="42"/>
      <c r="H26" s="43" t="s">
        <v>16</v>
      </c>
      <c r="I26" s="42"/>
      <c r="J26" s="45"/>
      <c r="K26" s="46"/>
      <c r="N26" s="47"/>
      <c r="O26" s="53"/>
      <c r="P26" s="47"/>
      <c r="Q26" s="47"/>
      <c r="R26" s="47"/>
      <c r="S26" s="47"/>
      <c r="T26" s="48"/>
      <c r="U26" s="46"/>
      <c r="V26" s="46"/>
      <c r="W26" s="46"/>
      <c r="X26" s="46"/>
      <c r="Y26" s="46"/>
      <c r="Z26" s="49"/>
      <c r="AA26" s="49"/>
      <c r="AB26" s="49"/>
      <c r="AC26" s="49"/>
      <c r="AD26" s="49"/>
      <c r="AE26" s="49"/>
      <c r="AF26" s="49"/>
      <c r="AG26" s="49"/>
      <c r="AH26" s="49"/>
      <c r="AI26" s="50"/>
      <c r="AJ26" s="49"/>
      <c r="AK26" s="51"/>
      <c r="AL26" s="46"/>
    </row>
    <row r="27" spans="1:38" s="40" customFormat="1" ht="17.25" customHeight="1" x14ac:dyDescent="0.25">
      <c r="A27" s="41" t="s">
        <v>26</v>
      </c>
      <c r="B27" s="42">
        <f t="shared" ref="B27:B33" si="5">C27+G27</f>
        <v>135</v>
      </c>
      <c r="C27" s="42">
        <f t="shared" ref="C27:C33" si="6">+E27+F27</f>
        <v>34</v>
      </c>
      <c r="D27" s="43">
        <f t="shared" ref="D27:D32" si="7">C27/B27*100</f>
        <v>25.185185185185183</v>
      </c>
      <c r="E27" s="44">
        <v>24</v>
      </c>
      <c r="F27" s="44">
        <v>10</v>
      </c>
      <c r="G27" s="42">
        <f t="shared" ref="G27:G33" si="8">+J27+I27</f>
        <v>101</v>
      </c>
      <c r="H27" s="43">
        <f>G27/B27*100</f>
        <v>74.81481481481481</v>
      </c>
      <c r="I27" s="42">
        <v>59</v>
      </c>
      <c r="J27" s="45">
        <v>42</v>
      </c>
      <c r="K27" s="46"/>
      <c r="L27" s="46"/>
      <c r="M27" s="46"/>
      <c r="N27" s="48"/>
      <c r="O27" s="53"/>
      <c r="P27" s="48"/>
      <c r="Q27" s="48"/>
      <c r="R27" s="48"/>
      <c r="S27" s="48"/>
      <c r="T27" s="48"/>
      <c r="U27" s="46"/>
      <c r="V27" s="46"/>
      <c r="W27" s="46"/>
      <c r="X27" s="46"/>
      <c r="Y27" s="46"/>
      <c r="Z27" s="49"/>
      <c r="AA27" s="49"/>
      <c r="AB27" s="49"/>
      <c r="AC27" s="49"/>
      <c r="AD27" s="49"/>
      <c r="AE27" s="49"/>
      <c r="AF27" s="49"/>
      <c r="AG27" s="49"/>
      <c r="AH27" s="49"/>
      <c r="AI27" s="50"/>
      <c r="AJ27" s="49"/>
      <c r="AK27" s="51"/>
      <c r="AL27" s="46"/>
    </row>
    <row r="28" spans="1:38" s="40" customFormat="1" ht="17.25" customHeight="1" x14ac:dyDescent="0.25">
      <c r="A28" s="41" t="s">
        <v>27</v>
      </c>
      <c r="B28" s="42">
        <f t="shared" ref="B28:B31" si="9">C28+G28</f>
        <v>48</v>
      </c>
      <c r="C28" s="42">
        <f t="shared" ref="C28:C31" si="10">+E28+F28</f>
        <v>6</v>
      </c>
      <c r="D28" s="43">
        <f t="shared" ref="D28:D31" si="11">C28/B28*100</f>
        <v>12.5</v>
      </c>
      <c r="E28" s="44">
        <v>6</v>
      </c>
      <c r="F28" s="44"/>
      <c r="G28" s="42">
        <f t="shared" ref="G28:G32" si="12">+J28+I28</f>
        <v>42</v>
      </c>
      <c r="H28" s="43">
        <f t="shared" ref="H28:H31" si="13">G28/B28*100</f>
        <v>87.5</v>
      </c>
      <c r="I28" s="42">
        <v>27</v>
      </c>
      <c r="J28" s="45">
        <v>15</v>
      </c>
      <c r="K28" s="46"/>
      <c r="L28" s="46"/>
      <c r="M28" s="46"/>
      <c r="N28" s="48"/>
      <c r="O28" s="48"/>
      <c r="P28" s="48"/>
      <c r="Q28" s="48"/>
      <c r="R28" s="48"/>
      <c r="S28" s="48"/>
      <c r="T28" s="48"/>
      <c r="U28" s="46"/>
      <c r="V28" s="46"/>
      <c r="W28" s="46"/>
      <c r="X28" s="46"/>
      <c r="Y28" s="46"/>
      <c r="Z28" s="49"/>
      <c r="AA28" s="49"/>
      <c r="AB28" s="49"/>
      <c r="AC28" s="49"/>
      <c r="AD28" s="49"/>
      <c r="AE28" s="49"/>
      <c r="AF28" s="49"/>
      <c r="AG28" s="49"/>
      <c r="AH28" s="49"/>
      <c r="AI28" s="50"/>
      <c r="AJ28" s="49"/>
      <c r="AK28" s="51"/>
      <c r="AL28" s="46"/>
    </row>
    <row r="29" spans="1:38" s="40" customFormat="1" ht="17.25" customHeight="1" x14ac:dyDescent="0.25">
      <c r="A29" s="41" t="s">
        <v>28</v>
      </c>
      <c r="B29" s="42">
        <f t="shared" si="9"/>
        <v>89</v>
      </c>
      <c r="C29" s="42">
        <f t="shared" si="10"/>
        <v>24</v>
      </c>
      <c r="D29" s="43">
        <f>C29/B29*100</f>
        <v>26.966292134831459</v>
      </c>
      <c r="E29" s="44">
        <v>18</v>
      </c>
      <c r="F29" s="44">
        <v>6</v>
      </c>
      <c r="G29" s="42">
        <f t="shared" si="12"/>
        <v>65</v>
      </c>
      <c r="H29" s="43">
        <f>G29/B29*100</f>
        <v>73.033707865168537</v>
      </c>
      <c r="I29" s="42">
        <v>36</v>
      </c>
      <c r="J29" s="45">
        <v>29</v>
      </c>
      <c r="K29" s="46"/>
      <c r="L29" s="46"/>
      <c r="M29" s="46"/>
      <c r="N29" s="48"/>
      <c r="O29" s="48"/>
      <c r="P29" s="17"/>
      <c r="Q29" s="17"/>
      <c r="R29" s="48"/>
      <c r="S29" s="48"/>
      <c r="T29" s="22"/>
      <c r="U29" s="46"/>
      <c r="V29" s="46"/>
      <c r="W29" s="46"/>
      <c r="X29" s="46"/>
      <c r="Y29" s="46"/>
      <c r="Z29" s="49"/>
      <c r="AA29" s="49"/>
      <c r="AB29" s="49"/>
      <c r="AC29" s="49"/>
      <c r="AD29" s="49"/>
      <c r="AE29" s="49"/>
      <c r="AF29" s="49"/>
      <c r="AG29" s="49"/>
      <c r="AH29" s="49"/>
      <c r="AI29" s="50"/>
      <c r="AJ29" s="49"/>
      <c r="AK29" s="51"/>
      <c r="AL29" s="46"/>
    </row>
    <row r="30" spans="1:38" s="40" customFormat="1" ht="17.25" customHeight="1" x14ac:dyDescent="0.25">
      <c r="A30" s="41" t="s">
        <v>29</v>
      </c>
      <c r="B30" s="42">
        <f t="shared" si="9"/>
        <v>70</v>
      </c>
      <c r="C30" s="42">
        <f t="shared" si="10"/>
        <v>15</v>
      </c>
      <c r="D30" s="43">
        <f>C30/B30*100</f>
        <v>21.428571428571427</v>
      </c>
      <c r="E30" s="44">
        <v>7</v>
      </c>
      <c r="F30" s="44">
        <v>8</v>
      </c>
      <c r="G30" s="42">
        <f t="shared" si="12"/>
        <v>55</v>
      </c>
      <c r="H30" s="43">
        <f t="shared" si="13"/>
        <v>78.571428571428569</v>
      </c>
      <c r="I30" s="42">
        <v>37</v>
      </c>
      <c r="J30" s="45">
        <v>18</v>
      </c>
      <c r="K30" s="46"/>
      <c r="L30" s="46"/>
      <c r="M30" s="46"/>
      <c r="N30" s="48"/>
      <c r="O30" s="48"/>
      <c r="P30" s="48"/>
      <c r="Q30" s="48"/>
      <c r="R30" s="48"/>
      <c r="S30" s="48"/>
      <c r="T30" s="48"/>
      <c r="U30" s="46"/>
      <c r="V30" s="46"/>
      <c r="W30" s="46"/>
      <c r="X30" s="46"/>
      <c r="Y30" s="46"/>
      <c r="Z30" s="49"/>
      <c r="AA30" s="49"/>
      <c r="AB30" s="49"/>
      <c r="AC30" s="49"/>
      <c r="AD30" s="49"/>
      <c r="AE30" s="49"/>
      <c r="AF30" s="49"/>
      <c r="AG30" s="49"/>
      <c r="AH30" s="49"/>
      <c r="AI30" s="50"/>
      <c r="AJ30" s="49"/>
      <c r="AK30" s="51"/>
      <c r="AL30" s="46"/>
    </row>
    <row r="31" spans="1:38" s="40" customFormat="1" ht="17.25" customHeight="1" x14ac:dyDescent="0.25">
      <c r="A31" s="41" t="s">
        <v>30</v>
      </c>
      <c r="B31" s="42">
        <f t="shared" si="9"/>
        <v>196</v>
      </c>
      <c r="C31" s="42">
        <f t="shared" si="10"/>
        <v>67</v>
      </c>
      <c r="D31" s="43">
        <f t="shared" si="11"/>
        <v>34.183673469387756</v>
      </c>
      <c r="E31" s="44">
        <v>37</v>
      </c>
      <c r="F31" s="44">
        <v>30</v>
      </c>
      <c r="G31" s="42">
        <f t="shared" si="12"/>
        <v>129</v>
      </c>
      <c r="H31" s="43">
        <f t="shared" si="13"/>
        <v>65.816326530612244</v>
      </c>
      <c r="I31" s="42">
        <v>78</v>
      </c>
      <c r="J31" s="45">
        <v>51</v>
      </c>
      <c r="K31" s="46"/>
      <c r="L31" s="46"/>
      <c r="U31" s="46"/>
      <c r="V31" s="46"/>
      <c r="W31" s="46"/>
      <c r="X31" s="46"/>
      <c r="Y31" s="46"/>
      <c r="Z31" s="49"/>
      <c r="AA31" s="49"/>
      <c r="AB31" s="49"/>
      <c r="AC31" s="49"/>
      <c r="AD31" s="49"/>
      <c r="AE31" s="49"/>
      <c r="AF31" s="49"/>
      <c r="AG31" s="49"/>
      <c r="AH31" s="49"/>
      <c r="AI31" s="50"/>
      <c r="AJ31" s="49"/>
      <c r="AK31" s="51"/>
      <c r="AL31" s="46"/>
    </row>
    <row r="32" spans="1:38" s="40" customFormat="1" ht="17.25" customHeight="1" x14ac:dyDescent="0.25">
      <c r="A32" s="41" t="s">
        <v>31</v>
      </c>
      <c r="B32" s="42">
        <f t="shared" si="5"/>
        <v>164</v>
      </c>
      <c r="C32" s="42">
        <f t="shared" si="6"/>
        <v>29</v>
      </c>
      <c r="D32" s="43">
        <f t="shared" si="7"/>
        <v>17.682926829268293</v>
      </c>
      <c r="E32" s="44">
        <v>17</v>
      </c>
      <c r="F32" s="44">
        <v>12</v>
      </c>
      <c r="G32" s="42">
        <f t="shared" si="12"/>
        <v>135</v>
      </c>
      <c r="H32" s="43">
        <f>G32/B32*100</f>
        <v>82.317073170731703</v>
      </c>
      <c r="I32" s="42">
        <v>80</v>
      </c>
      <c r="J32" s="45">
        <v>55</v>
      </c>
      <c r="K32" s="46"/>
      <c r="L32" s="46"/>
      <c r="U32" s="46"/>
      <c r="V32" s="46"/>
      <c r="W32" s="46"/>
      <c r="X32" s="46"/>
      <c r="Y32" s="46"/>
      <c r="Z32" s="49"/>
      <c r="AA32" s="49"/>
      <c r="AB32" s="49"/>
      <c r="AC32" s="49"/>
      <c r="AD32" s="49"/>
      <c r="AE32" s="49"/>
      <c r="AF32" s="49"/>
      <c r="AG32" s="49"/>
      <c r="AH32" s="49"/>
      <c r="AI32" s="50"/>
      <c r="AJ32" s="49"/>
      <c r="AK32" s="51"/>
      <c r="AL32" s="46"/>
    </row>
    <row r="33" spans="1:38" s="40" customFormat="1" ht="17.25" customHeight="1" x14ac:dyDescent="0.25">
      <c r="A33" s="57" t="s">
        <v>32</v>
      </c>
      <c r="B33" s="58">
        <f t="shared" si="5"/>
        <v>135</v>
      </c>
      <c r="C33" s="58">
        <f t="shared" si="6"/>
        <v>34</v>
      </c>
      <c r="D33" s="59">
        <f>C33/B33*100</f>
        <v>25.185185185185183</v>
      </c>
      <c r="E33" s="60">
        <v>26</v>
      </c>
      <c r="F33" s="60">
        <v>8</v>
      </c>
      <c r="G33" s="58">
        <f t="shared" si="8"/>
        <v>101</v>
      </c>
      <c r="H33" s="75">
        <f>G33/B33*100</f>
        <v>74.81481481481481</v>
      </c>
      <c r="I33" s="58">
        <v>59</v>
      </c>
      <c r="J33" s="61">
        <v>42</v>
      </c>
      <c r="K33" s="46"/>
      <c r="L33" s="51"/>
      <c r="U33" s="46"/>
      <c r="V33" s="46"/>
      <c r="W33" s="46"/>
      <c r="X33" s="46"/>
      <c r="Y33" s="46"/>
      <c r="Z33" s="49"/>
      <c r="AA33" s="49"/>
      <c r="AB33" s="49"/>
      <c r="AC33" s="49"/>
      <c r="AD33" s="49"/>
      <c r="AE33" s="49"/>
      <c r="AF33" s="49"/>
      <c r="AG33" s="49"/>
      <c r="AH33" s="49"/>
      <c r="AI33" s="50"/>
      <c r="AJ33" s="49"/>
      <c r="AK33" s="51"/>
      <c r="AL33" s="46"/>
    </row>
    <row r="34" spans="1:38" ht="14.25" customHeight="1" x14ac:dyDescent="0.25">
      <c r="A34" s="16" t="s">
        <v>33</v>
      </c>
      <c r="B34" s="62"/>
      <c r="C34" s="62"/>
      <c r="D34" s="62"/>
      <c r="E34" s="62"/>
      <c r="F34" s="62"/>
      <c r="G34" s="62"/>
      <c r="H34" s="62"/>
      <c r="I34" s="62"/>
      <c r="J34" s="17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38" ht="13.5" customHeight="1" x14ac:dyDescent="0.25">
      <c r="A35" s="16" t="s">
        <v>34</v>
      </c>
      <c r="B35" s="62"/>
      <c r="C35" s="62"/>
      <c r="D35" s="62"/>
      <c r="G35" s="62"/>
      <c r="H35" s="62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1:38" x14ac:dyDescent="0.25"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48" spans="1:38" x14ac:dyDescent="0.25">
      <c r="AL48" s="23"/>
    </row>
  </sheetData>
  <mergeCells count="29">
    <mergeCell ref="A1:J1"/>
    <mergeCell ref="A2:J2"/>
    <mergeCell ref="A3:J3"/>
    <mergeCell ref="Q11:Q12"/>
    <mergeCell ref="R11:S11"/>
    <mergeCell ref="A5:J5"/>
    <mergeCell ref="A6:J6"/>
    <mergeCell ref="A8:A12"/>
    <mergeCell ref="B8:J8"/>
    <mergeCell ref="C10:F10"/>
    <mergeCell ref="G10:J10"/>
    <mergeCell ref="B9:B12"/>
    <mergeCell ref="C9:J9"/>
    <mergeCell ref="Z10:AK10"/>
    <mergeCell ref="C11:C12"/>
    <mergeCell ref="D11:D12"/>
    <mergeCell ref="E11:F11"/>
    <mergeCell ref="G11:G12"/>
    <mergeCell ref="H11:H12"/>
    <mergeCell ref="I11:J11"/>
    <mergeCell ref="Z11:Z12"/>
    <mergeCell ref="AI11:AI12"/>
    <mergeCell ref="AJ11:AK11"/>
    <mergeCell ref="L10:L12"/>
    <mergeCell ref="M10:M12"/>
    <mergeCell ref="N10:P10"/>
    <mergeCell ref="Q10:S10"/>
    <mergeCell ref="N11:N12"/>
    <mergeCell ref="O11:P11"/>
  </mergeCells>
  <printOptions horizontalCentered="1"/>
  <pageMargins left="0.39370078740157483" right="0.39370078740157483" top="0.78740157480314965" bottom="0.78740157480314965" header="0.51181102362204722" footer="0.51181102362204722"/>
  <pageSetup scale="72" firstPageNumber="0" orientation="portrait" r:id="rId1"/>
  <headerFooter alignWithMargins="0"/>
  <ignoredErrors>
    <ignoredError sqref="H14 H16 H25 D14 D16 D2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95bf99-24e0-4882-8195-e9d4d8693026" xsi:nil="true"/>
    <lcf76f155ced4ddcb4097134ff3c332f xmlns="62f58b04-9c33-490c-ba7e-c6fd6f91e41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63F1AC4F304B42B3941098A75A78F0" ma:contentTypeVersion="16" ma:contentTypeDescription="Crear nuevo documento." ma:contentTypeScope="" ma:versionID="23b106097983f3c21dcb9af6b8d44e10">
  <xsd:schema xmlns:xsd="http://www.w3.org/2001/XMLSchema" xmlns:xs="http://www.w3.org/2001/XMLSchema" xmlns:p="http://schemas.microsoft.com/office/2006/metadata/properties" xmlns:ns2="62f58b04-9c33-490c-ba7e-c6fd6f91e41a" xmlns:ns3="2e95bf99-24e0-4882-8195-e9d4d8693026" targetNamespace="http://schemas.microsoft.com/office/2006/metadata/properties" ma:root="true" ma:fieldsID="bd5d6d5d09f62cae812f00a7708af242" ns2:_="" ns3:_="">
    <xsd:import namespace="62f58b04-9c33-490c-ba7e-c6fd6f91e41a"/>
    <xsd:import namespace="2e95bf99-24e0-4882-8195-e9d4d86930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f58b04-9c33-490c-ba7e-c6fd6f91e4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348c8ee-fc48-4349-a3df-b5c7dc9d70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5bf99-24e0-4882-8195-e9d4d869302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8314d53-b12d-4311-bbaa-916fdb83fc8d}" ma:internalName="TaxCatchAll" ma:showField="CatchAllData" ma:web="2e95bf99-24e0-4882-8195-e9d4d86930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71D49C-D3DE-423B-A537-C85CD84FB387}">
  <ds:schemaRefs>
    <ds:schemaRef ds:uri="http://schemas.microsoft.com/office/2006/metadata/properties"/>
    <ds:schemaRef ds:uri="http://schemas.microsoft.com/office/infopath/2007/PartnerControls"/>
    <ds:schemaRef ds:uri="2e95bf99-24e0-4882-8195-e9d4d8693026"/>
    <ds:schemaRef ds:uri="62f58b04-9c33-490c-ba7e-c6fd6f91e41a"/>
  </ds:schemaRefs>
</ds:datastoreItem>
</file>

<file path=customXml/itemProps2.xml><?xml version="1.0" encoding="utf-8"?>
<ds:datastoreItem xmlns:ds="http://schemas.openxmlformats.org/officeDocument/2006/customXml" ds:itemID="{CC2617DF-0501-42BA-AB17-D774F34829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ED12AA-10F2-4A30-B5C7-B1DAD95EFF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f58b04-9c33-490c-ba7e-c6fd6f91e41a"/>
    <ds:schemaRef ds:uri="2e95bf99-24e0-4882-8195-e9d4d86930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utp-docentes-1_23 </vt:lpstr>
      <vt:lpstr>'utp-docentes-1_23 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DIPLAN DEI</dc:creator>
  <cp:keywords/>
  <dc:description/>
  <cp:lastModifiedBy>ESTADISTICAUTP</cp:lastModifiedBy>
  <cp:revision/>
  <cp:lastPrinted>2024-02-23T13:26:50Z</cp:lastPrinted>
  <dcterms:created xsi:type="dcterms:W3CDTF">2022-02-02T18:53:33Z</dcterms:created>
  <dcterms:modified xsi:type="dcterms:W3CDTF">2024-02-23T13:26:56Z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0x0101000563F1AC4F304B42B3941098A75A78F0</vt:lpwstr>
  </property>
</Properties>
</file>