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Z:\PRESUPUESTO_SERVIDOR\4. EJECUCIÓN PRESUPUESTARIA POR AÑO\INFORMES DE EJECUCION POR AÑO\2026\JUNIO\"/>
    </mc:Choice>
  </mc:AlternateContent>
  <xr:revisionPtr revIDLastSave="0" documentId="8_{5760C5C9-4120-4A54-85EC-13FD8B1257D1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RESUMEN" sheetId="18" r:id="rId1"/>
    <sheet name="RECAUDACION" sheetId="8" r:id="rId2"/>
    <sheet name="INGRESOS" sheetId="9" r:id="rId3"/>
    <sheet name="FINANCIAMIENTO " sheetId="63" r:id="rId4"/>
    <sheet name="FLUJO INGRESOS" sheetId="11" r:id="rId5"/>
    <sheet name="BALANCE GASTO" sheetId="12" r:id="rId6"/>
    <sheet name="EJECUCION FUN" sheetId="24" r:id="rId7"/>
    <sheet name="ESTRUCTURA PROG" sheetId="15" r:id="rId8"/>
    <sheet name="PROYECTOS" sheetId="60" r:id="rId9"/>
    <sheet name="EJEC INV" sheetId="65" r:id="rId10"/>
  </sheets>
  <externalReferences>
    <externalReference r:id="rId11"/>
  </externalReferences>
  <definedNames>
    <definedName name="a">"$#REF!.$CP$1"</definedName>
    <definedName name="_xlnm.Print_Area" localSheetId="5">'BALANCE GASTO'!$A$6:$L$53</definedName>
    <definedName name="_xlnm.Print_Area" localSheetId="9">'EJEC INV'!$A$1:$P$158</definedName>
    <definedName name="_xlnm.Print_Area" localSheetId="7">'ESTRUCTURA PROG'!$A$3:$L$32</definedName>
    <definedName name="_xlnm.Print_Area" localSheetId="3">'FINANCIAMIENTO '!$A$1:$H$35</definedName>
    <definedName name="_xlnm.Print_Area" localSheetId="4">'FLUJO INGRESOS'!$A$3:$H$54</definedName>
    <definedName name="_xlnm.Print_Area" localSheetId="2">INGRESOS!$A$1:$J$33</definedName>
    <definedName name="_xlnm.Print_Area" localSheetId="8">PROYECTOS!$A$8:$M$51</definedName>
    <definedName name="Excel_BuiltIn_Print_Area_12_1">"$#REF!.$A$1:$L$197"</definedName>
    <definedName name="Excel_BuiltIn_Print_Area_12_1_1">"$#REF!.$B$10:$L$205"</definedName>
    <definedName name="Excel_BuiltIn_Print_Area_12_1_1_1">"$#REF!.$B$10:$L$206"</definedName>
    <definedName name="Excel_BuiltIn_Print_Area_7">RECAUDACION!$B$3:$I$49</definedName>
    <definedName name="Excel_BuiltIn_Print_Area_7_1">RECAUDACION!$B$3:$I$43</definedName>
    <definedName name="Excel_BuiltIn_Print_Area_7_1_1">RECAUDACION!$B$3:$I$49</definedName>
    <definedName name="Excel_BuiltIn_Print_Area_8_1">[1]INGRESOS!$A$6:$I$39</definedName>
    <definedName name="Excel_BuiltIn_Print_Area_8_1_1">[1]INGRESOS!$A$6:$I$40</definedName>
    <definedName name="Excel_BuiltIn_Print_Area_9_1">'FINANCIAMIENTO '!$A$4:$H$36</definedName>
    <definedName name="Excel_BuiltIn_Print_Titles_11">'BALANCE GASTO'!$4:$5</definedName>
    <definedName name="Excel_BuiltIn_Print_Titles_12_1">"$#REF!.$A$1:$B$65535;$#REF!.$A$1:$IV$7"</definedName>
    <definedName name="Excel_BuiltIn_Print_Titles_7">RECAUDACION!$3:$4</definedName>
    <definedName name="Excel_BuiltIn_Print_Titles_7_1">"$cuadro_A_1.$#REF!$#REF!:$#REF!$#REF!"</definedName>
    <definedName name="Excel_BuiltIn_Print_Titles_8_1">[1]INGRESOS!$A$1:$IV$5</definedName>
    <definedName name="_xlnm.Print_Titles" localSheetId="5">'BALANCE GASTO'!$1:$5</definedName>
    <definedName name="_xlnm.Print_Titles" localSheetId="6">'EJECUCION FUN'!$4:$10</definedName>
    <definedName name="_xlnm.Print_Titles" localSheetId="8">PROYECTOS!$1:$7</definedName>
    <definedName name="_xlnm.Print_Titles" localSheetId="1">RECAUDACION!$1:$4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8" l="1"/>
  <c r="A54" i="12" l="1" a="1"/>
  <c r="A54" i="12" s="1"/>
  <c r="F49" i="8"/>
  <c r="G48" i="8"/>
  <c r="I48" i="8" s="1"/>
  <c r="E47" i="8"/>
  <c r="D47" i="8"/>
  <c r="F47" i="8" l="1"/>
  <c r="G47" i="8" s="1"/>
  <c r="I47" i="8" s="1"/>
  <c r="G49" i="8"/>
  <c r="I49" i="8" s="1"/>
  <c r="H47" i="8" l="1"/>
  <c r="H49" i="8"/>
  <c r="K14" i="63" l="1"/>
  <c r="M15" i="11" l="1"/>
  <c r="V54" i="24" l="1"/>
</calcChain>
</file>

<file path=xl/sharedStrings.xml><?xml version="1.0" encoding="utf-8"?>
<sst xmlns="http://schemas.openxmlformats.org/spreadsheetml/2006/main" count="1297" uniqueCount="662">
  <si>
    <t>DETALLE</t>
  </si>
  <si>
    <t>P R E S U P U E S T O</t>
  </si>
  <si>
    <t>LEY</t>
  </si>
  <si>
    <t>MODIFICADO</t>
  </si>
  <si>
    <t>MODIFICAD0</t>
  </si>
  <si>
    <t>EJECUTADO</t>
  </si>
  <si>
    <t>INGRESOS</t>
  </si>
  <si>
    <t>Ingresos Corrientes</t>
  </si>
  <si>
    <t>Ingresos de Capital</t>
  </si>
  <si>
    <t>EGRESOS</t>
  </si>
  <si>
    <t>FUNCIONAMIENTO</t>
  </si>
  <si>
    <t xml:space="preserve">  </t>
  </si>
  <si>
    <t xml:space="preserve"> </t>
  </si>
  <si>
    <t>Dirección y Administración General</t>
  </si>
  <si>
    <t>Educación Superior Tecnológica</t>
  </si>
  <si>
    <t>Investigación, Post Grado y Extensión</t>
  </si>
  <si>
    <t>INVERSIONES</t>
  </si>
  <si>
    <t>Construcciones Educativas</t>
  </si>
  <si>
    <t>Mobiliario, Libros y Equipos Educ.</t>
  </si>
  <si>
    <t>Transferencia de Tecnología</t>
  </si>
  <si>
    <t xml:space="preserve">   Fuente: Dirección nacional de Presupuesto.</t>
  </si>
  <si>
    <t>TOTAL</t>
  </si>
  <si>
    <t>APORTE ESTATAL</t>
  </si>
  <si>
    <t>Fuente: Dirección Nacional de Presupuesto</t>
  </si>
  <si>
    <t>ASIGNADO</t>
  </si>
  <si>
    <t>ABSOLUTA</t>
  </si>
  <si>
    <t>RELATIVA</t>
  </si>
  <si>
    <t xml:space="preserve">            T  O  T   A   L...</t>
  </si>
  <si>
    <t xml:space="preserve"> I  Ingresos Corrientes</t>
  </si>
  <si>
    <t xml:space="preserve">    3. Tasa y Derechos</t>
  </si>
  <si>
    <t xml:space="preserve"> II  Ingreso de Capital</t>
  </si>
  <si>
    <t>VARIACIÓN</t>
  </si>
  <si>
    <t>T   O   T   A   L</t>
  </si>
  <si>
    <t>INGRESOS PROPIOS</t>
  </si>
  <si>
    <t xml:space="preserve">   OTROS SER. AUTOGESTION</t>
  </si>
  <si>
    <t xml:space="preserve">   MATRICULA-DERECHOS</t>
  </si>
  <si>
    <t xml:space="preserve">   TASAS</t>
  </si>
  <si>
    <t xml:space="preserve">   INGRESOS VARIOS</t>
  </si>
  <si>
    <t xml:space="preserve">   SALDO EN CAJA (CAPITAL)</t>
  </si>
  <si>
    <t>Fuente: Dirección Nacional de Presupuesto.</t>
  </si>
  <si>
    <t>EJECUCIÓN PORCENTUAL</t>
  </si>
  <si>
    <t>PAGADO</t>
  </si>
  <si>
    <t xml:space="preserve">   Fuente: Dirección Nacional de Presupuesto.</t>
  </si>
  <si>
    <t>TRANSFERENCIAS CORRIENTES</t>
  </si>
  <si>
    <t>TRANSFERENCIAS DE CAPITAL</t>
  </si>
  <si>
    <t>DEVENGADO</t>
  </si>
  <si>
    <t xml:space="preserve">  Fuente: Dirección Nacional de Presupuesto.</t>
  </si>
  <si>
    <t>PRESUPUESTO</t>
  </si>
  <si>
    <t>SALDO</t>
  </si>
  <si>
    <t>A LA FECHA</t>
  </si>
  <si>
    <t>ANUAL</t>
  </si>
  <si>
    <t>DIRECCION Y ADMON  GENERAL</t>
  </si>
  <si>
    <t>EDUC. SUPERIOR TECNOLOGICA</t>
  </si>
  <si>
    <t>EJECUCION PORCENTUAL</t>
  </si>
  <si>
    <t xml:space="preserve"> I. Ingresos Corrientes</t>
  </si>
  <si>
    <t>GASTOS</t>
  </si>
  <si>
    <t xml:space="preserve"> I.   Gastos Corrientes</t>
  </si>
  <si>
    <t xml:space="preserve"> II     Gastos de Capital</t>
  </si>
  <si>
    <t>Resultados Presupuestarios</t>
  </si>
  <si>
    <t>UNIVERSIDAD TECNOLÓGICA DE PANAMÁ</t>
  </si>
  <si>
    <t>DIRECCIÓN NACIONAL DE PRESUPUESTO</t>
  </si>
  <si>
    <t>RECAUDACIÓN PRESUPUESTARIA SEGÚN GRUPO DE INGRESOS</t>
  </si>
  <si>
    <t>CODIFICACIÓN</t>
  </si>
  <si>
    <t xml:space="preserve"> MODIFICADO</t>
  </si>
  <si>
    <t>MENSUAL</t>
  </si>
  <si>
    <t>ACUMULADO</t>
  </si>
  <si>
    <t>PORCENTUAL</t>
  </si>
  <si>
    <t>1.95.1</t>
  </si>
  <si>
    <t>1.95.1.2</t>
  </si>
  <si>
    <t xml:space="preserve">    1.  No Tributarios</t>
  </si>
  <si>
    <t>1.95.1.2.1</t>
  </si>
  <si>
    <t xml:space="preserve">      1.1  Renta de Activos</t>
  </si>
  <si>
    <t>1.95.1.2.1.4</t>
  </si>
  <si>
    <t xml:space="preserve">          1.1.1 Ing. por Vtas. de Servicios</t>
  </si>
  <si>
    <t>1.95.1.2.1.4.12</t>
  </si>
  <si>
    <t xml:space="preserve">              1.1.1.1 Lab. y C. Especializados.</t>
  </si>
  <si>
    <t>1.95.1.2.1.4.99</t>
  </si>
  <si>
    <t xml:space="preserve">              1.1.1.2 Otros Servicios-Autogestión.</t>
  </si>
  <si>
    <t>1.95.1.2.3</t>
  </si>
  <si>
    <t xml:space="preserve">    2.  Transferencias Corrientes</t>
  </si>
  <si>
    <t xml:space="preserve"> 1.95.1.2.3.1</t>
  </si>
  <si>
    <t xml:space="preserve">      2. 1  Gobierno Central</t>
  </si>
  <si>
    <t>1.95.2.3.1.07</t>
  </si>
  <si>
    <t xml:space="preserve">           2.1.1  Ministerio de Educación.</t>
  </si>
  <si>
    <t>1.95.1.2.4</t>
  </si>
  <si>
    <t>1.95.1.2.4.2.26</t>
  </si>
  <si>
    <t xml:space="preserve">      3.1 Tasas por Servicios</t>
  </si>
  <si>
    <t>1.95.1.2.4.1.24</t>
  </si>
  <si>
    <t xml:space="preserve">      3.2. Derechos</t>
  </si>
  <si>
    <t>1.95.1.2.6</t>
  </si>
  <si>
    <t>1.95.1.2.6.1.99</t>
  </si>
  <si>
    <t xml:space="preserve">       4.1. Otros Ing. Varios</t>
  </si>
  <si>
    <t>1.95.2</t>
  </si>
  <si>
    <t>1.95.2.3</t>
  </si>
  <si>
    <t xml:space="preserve">    1. Otros Ingresos de Capital</t>
  </si>
  <si>
    <t>1.95.2.3.2</t>
  </si>
  <si>
    <t xml:space="preserve">      1.1  Transferencias de Capital</t>
  </si>
  <si>
    <t>1.95.2.3.2.1</t>
  </si>
  <si>
    <t xml:space="preserve">          1.1.1  Gobierno Central</t>
  </si>
  <si>
    <t>1.95.2.3.2.1.07</t>
  </si>
  <si>
    <t xml:space="preserve">             1.1.1.1 Ministerio de Educación</t>
  </si>
  <si>
    <t>1.95.2.4</t>
  </si>
  <si>
    <t xml:space="preserve">     2. Saldo en Caja y Banco</t>
  </si>
  <si>
    <t>1.95.2.4.1</t>
  </si>
  <si>
    <t xml:space="preserve">      2.1. Disponible en Caja y  Banco.</t>
  </si>
  <si>
    <t>1.95.2.4.1.2</t>
  </si>
  <si>
    <t xml:space="preserve">          2.1.1  Instituc. Descentralizadas</t>
  </si>
  <si>
    <t>1.95.2.4.1.2.01</t>
  </si>
  <si>
    <t xml:space="preserve">             2.1.1.1 Saldo de Capital</t>
  </si>
  <si>
    <t xml:space="preserve">   B. Transf. de Capital</t>
  </si>
  <si>
    <t xml:space="preserve">       Gobierno Central.</t>
  </si>
  <si>
    <t>RECAUDACIÓN PRESUPUESTARIA SEGÚN OBJETO DE INGRESOS</t>
  </si>
  <si>
    <t>ACUMULADA</t>
  </si>
  <si>
    <t>ABOLUTA</t>
  </si>
  <si>
    <t xml:space="preserve"> 1.2.1.4.12</t>
  </si>
  <si>
    <t xml:space="preserve"> 1.2.1.4.99</t>
  </si>
  <si>
    <t>1.2.4.1.24</t>
  </si>
  <si>
    <t>1.2.4.2.26</t>
  </si>
  <si>
    <t>1.2.6.1.99</t>
  </si>
  <si>
    <t xml:space="preserve">   SALDO EN CAJA  (CORRIENTE)</t>
  </si>
  <si>
    <t>1.4.1.2.01</t>
  </si>
  <si>
    <t>2.4.1.2.01</t>
  </si>
  <si>
    <t>1.2.3.1.07</t>
  </si>
  <si>
    <t xml:space="preserve">   APORTE LIBRE</t>
  </si>
  <si>
    <t xml:space="preserve">   I.D.A.A.N.</t>
  </si>
  <si>
    <t>CONTRIBUCIÓN A LA S. S</t>
  </si>
  <si>
    <t>2.3.2.1.07</t>
  </si>
  <si>
    <t xml:space="preserve">                                    ,   </t>
  </si>
  <si>
    <t>}</t>
  </si>
  <si>
    <t>.</t>
  </si>
  <si>
    <t xml:space="preserve">  FLUJO PRESUPUESTARIO DE INGRESOS Y GASTOS</t>
  </si>
  <si>
    <t xml:space="preserve">   A. Ingresos Tributarios</t>
  </si>
  <si>
    <t xml:space="preserve">   B. Ingresos No Tributarios</t>
  </si>
  <si>
    <t xml:space="preserve">       1.Renta de Activos.</t>
  </si>
  <si>
    <t xml:space="preserve">       2. Transf. Corrientes</t>
  </si>
  <si>
    <t xml:space="preserve">       3. Tasas y Derechos</t>
  </si>
  <si>
    <t xml:space="preserve">       4. Ingresos Varios</t>
  </si>
  <si>
    <t xml:space="preserve">   A.  Saldo Inicial en Caja y Bco.</t>
  </si>
  <si>
    <t xml:space="preserve">   B.  Recursos del Crédito</t>
  </si>
  <si>
    <t xml:space="preserve">   C.  Otros Rec. de Capital</t>
  </si>
  <si>
    <t xml:space="preserve">        1. Transf. de Capital</t>
  </si>
  <si>
    <t xml:space="preserve">   D.   Menos S. Final en Caja</t>
  </si>
  <si>
    <t xml:space="preserve">      Total Final en Caja</t>
  </si>
  <si>
    <t xml:space="preserve">    A. Operaciòn</t>
  </si>
  <si>
    <t xml:space="preserve">        1.  Servicios Personales</t>
  </si>
  <si>
    <t xml:space="preserve">        2.  Serv. No Personales</t>
  </si>
  <si>
    <t xml:space="preserve">        3.  Materiales y Suministro</t>
  </si>
  <si>
    <t xml:space="preserve">        4.  Inversiones Fínancieras</t>
  </si>
  <si>
    <t xml:space="preserve">    B.  Transf. Corrientes</t>
  </si>
  <si>
    <t xml:space="preserve">      A.  Inversiones Fìsicas</t>
  </si>
  <si>
    <t xml:space="preserve">      B.  Inversiones Financieras</t>
  </si>
  <si>
    <t xml:space="preserve">      C   Transf. de Capital</t>
  </si>
  <si>
    <t xml:space="preserve">      D  Amortización de la Deuda.</t>
  </si>
  <si>
    <t xml:space="preserve">           Total de Gastos </t>
  </si>
  <si>
    <t xml:space="preserve"> BALANCE PRESUPUESTARIO ACUMULADO DE GASTO</t>
  </si>
  <si>
    <t xml:space="preserve">         P R E S U P U E S T O</t>
  </si>
  <si>
    <t xml:space="preserve">                T   O   T    A    L</t>
  </si>
  <si>
    <t xml:space="preserve">    I  Gastos Corrientes</t>
  </si>
  <si>
    <t xml:space="preserve">       A. Operación</t>
  </si>
  <si>
    <t xml:space="preserve">          I.  Servicios Personales</t>
  </si>
  <si>
    <t xml:space="preserve">          2.  Serv. No Personales</t>
  </si>
  <si>
    <t xml:space="preserve">          3.  Materiales y Suministro</t>
  </si>
  <si>
    <t xml:space="preserve">          4.  Inversiones Directas</t>
  </si>
  <si>
    <t xml:space="preserve">       B. Transferencias</t>
  </si>
  <si>
    <t xml:space="preserve">     </t>
  </si>
  <si>
    <t xml:space="preserve">         1.  Al Sector Público.</t>
  </si>
  <si>
    <t xml:space="preserve">               a. Gobierno Central</t>
  </si>
  <si>
    <t xml:space="preserve">               b. Ent. Descentral.</t>
  </si>
  <si>
    <t xml:space="preserve">               c. Empresas Pùblicas</t>
  </si>
  <si>
    <t xml:space="preserve">               d. Municipios</t>
  </si>
  <si>
    <t xml:space="preserve">           a. Gobierno Central</t>
  </si>
  <si>
    <t xml:space="preserve">           b. Entidades   Descent.ral. </t>
  </si>
  <si>
    <t xml:space="preserve">           c. Empresasa Públicas</t>
  </si>
  <si>
    <t xml:space="preserve">        2. Transferencias al Exterior</t>
  </si>
  <si>
    <t xml:space="preserve">       A.  Inversiones Físicas</t>
  </si>
  <si>
    <t xml:space="preserve">          I. Obras y Construcciones</t>
  </si>
  <si>
    <t xml:space="preserve">          2. Maquinaria y Equipo.</t>
  </si>
  <si>
    <t xml:space="preserve">          3. Investig. Y Transf. de Tec.</t>
  </si>
  <si>
    <t xml:space="preserve">CUADRO A-6A. EJECUCION PRESUPUESTARIA  DE FUNCIONAMIENTO </t>
  </si>
  <si>
    <t>O/G</t>
  </si>
  <si>
    <t>EJECUCIÓN</t>
  </si>
  <si>
    <t>DEVENGADO ACUMULADO</t>
  </si>
  <si>
    <t>PAGADO ACUMULADO</t>
  </si>
  <si>
    <t>EJECUCIÓN  PORCENTUAL</t>
  </si>
  <si>
    <t>0</t>
  </si>
  <si>
    <t>SERVICIOS PERSONALES</t>
  </si>
  <si>
    <t>000</t>
  </si>
  <si>
    <t>SUELDOS FIJOS</t>
  </si>
  <si>
    <t>001</t>
  </si>
  <si>
    <t>002</t>
  </si>
  <si>
    <t>SUELDO PERSONAL TRANS.</t>
  </si>
  <si>
    <t>003</t>
  </si>
  <si>
    <t>CONTINGENTE</t>
  </si>
  <si>
    <t>010</t>
  </si>
  <si>
    <t xml:space="preserve">SOBRESUELDOS </t>
  </si>
  <si>
    <t>011</t>
  </si>
  <si>
    <t>SOBRESUELDO POR ANTIG.</t>
  </si>
  <si>
    <t>013</t>
  </si>
  <si>
    <t>SOBRESUELDOS POR JEF.</t>
  </si>
  <si>
    <t>019</t>
  </si>
  <si>
    <t>OTROS SOBRESUELDOS</t>
  </si>
  <si>
    <t>030</t>
  </si>
  <si>
    <t>GASTOS DE REPRES.</t>
  </si>
  <si>
    <t>050</t>
  </si>
  <si>
    <t>XIII MES</t>
  </si>
  <si>
    <t>070</t>
  </si>
  <si>
    <t>CONTRIBUC. A LA S.S.</t>
  </si>
  <si>
    <t>071</t>
  </si>
  <si>
    <t>C.P. SEG. SOCIAL</t>
  </si>
  <si>
    <t>072</t>
  </si>
  <si>
    <t>C.P. SEG. EDUCATIVO</t>
  </si>
  <si>
    <t>073</t>
  </si>
  <si>
    <t>C.P. RIESGO PROF.</t>
  </si>
  <si>
    <t>074</t>
  </si>
  <si>
    <t>C.P. FDO COMPLEM.</t>
  </si>
  <si>
    <t>080</t>
  </si>
  <si>
    <t>OTROS SERV. PERSONALES</t>
  </si>
  <si>
    <t>081</t>
  </si>
  <si>
    <t>GRATIFICACIÓN O AGUINALDO</t>
  </si>
  <si>
    <t>090</t>
  </si>
  <si>
    <t>CR.REC.POR S. PERSONAL</t>
  </si>
  <si>
    <t>091</t>
  </si>
  <si>
    <t>CRED.REC.POR SUELDO</t>
  </si>
  <si>
    <t>092</t>
  </si>
  <si>
    <t>CRED. REC. POR SOBRESURLDOS</t>
  </si>
  <si>
    <t>094</t>
  </si>
  <si>
    <t>CRED. REC. GASTOS E REPRES.</t>
  </si>
  <si>
    <t>096</t>
  </si>
  <si>
    <t>CRED.REC.POR DECIMO III</t>
  </si>
  <si>
    <t>CRE.REC.POR OTROS SERVICIOS ESP.</t>
  </si>
  <si>
    <t>099</t>
  </si>
  <si>
    <t>CRE.REC.POR CONT. SGURIDAD SOC.</t>
  </si>
  <si>
    <t>1</t>
  </si>
  <si>
    <t>SERV. NO PERSONALES</t>
  </si>
  <si>
    <t>ALQUILERES</t>
  </si>
  <si>
    <t>101</t>
  </si>
  <si>
    <t>DE EDIFICIOS</t>
  </si>
  <si>
    <t>102</t>
  </si>
  <si>
    <t>EQUIPO ELECTRONICO</t>
  </si>
  <si>
    <t>103</t>
  </si>
  <si>
    <t>EQUIPO DE OFICINA</t>
  </si>
  <si>
    <t>104</t>
  </si>
  <si>
    <t>ALQ. DE EQ. DE PROD.</t>
  </si>
  <si>
    <t>105</t>
  </si>
  <si>
    <t>ALQ. DE EQ. DE TRANSPORTE</t>
  </si>
  <si>
    <t>109</t>
  </si>
  <si>
    <t>OTROS ALQUILERES</t>
  </si>
  <si>
    <t>110</t>
  </si>
  <si>
    <t>SERVICIOS BASICOS</t>
  </si>
  <si>
    <t>111</t>
  </si>
  <si>
    <t>AGUA</t>
  </si>
  <si>
    <t>112</t>
  </si>
  <si>
    <t>ASEO</t>
  </si>
  <si>
    <t>113</t>
  </si>
  <si>
    <t>CORREO</t>
  </si>
  <si>
    <t>114</t>
  </si>
  <si>
    <t>ENERGIA ELECTRICA</t>
  </si>
  <si>
    <t>115</t>
  </si>
  <si>
    <t>TELECOMUNICACIONES</t>
  </si>
  <si>
    <t>SERVICIO TRASMISION DATOS</t>
  </si>
  <si>
    <t>SERVICIO DE TELEFONÍA CELULAR</t>
  </si>
  <si>
    <t>OTROS SERVICIOS BASICOS</t>
  </si>
  <si>
    <t>IMPRESOS Y ENCUADER.</t>
  </si>
  <si>
    <t>130</t>
  </si>
  <si>
    <t>INF.Y PUBLICIDAD</t>
  </si>
  <si>
    <t>131</t>
  </si>
  <si>
    <t>ANUNCIOS Y AVISOS</t>
  </si>
  <si>
    <t>132</t>
  </si>
  <si>
    <t>PROMOCION Y PUBLICIDAD</t>
  </si>
  <si>
    <t>140</t>
  </si>
  <si>
    <t>VIATICOS</t>
  </si>
  <si>
    <t>141</t>
  </si>
  <si>
    <t>DENTRO DEL PAIS</t>
  </si>
  <si>
    <t>142</t>
  </si>
  <si>
    <t>EN EL EXTERIOR</t>
  </si>
  <si>
    <t>A PERSONAS</t>
  </si>
  <si>
    <t>150</t>
  </si>
  <si>
    <t>TRANSPORTE</t>
  </si>
  <si>
    <t>151</t>
  </si>
  <si>
    <t>152</t>
  </si>
  <si>
    <t>DE OTRAS PERSONAS</t>
  </si>
  <si>
    <t>TRANSPORTE DE BIENES</t>
  </si>
  <si>
    <t>160</t>
  </si>
  <si>
    <t>S. COMERCIALES</t>
  </si>
  <si>
    <t>GASTOS BANCARIOS</t>
  </si>
  <si>
    <t>163</t>
  </si>
  <si>
    <t>GASTOS JUDICIALES</t>
  </si>
  <si>
    <t>164</t>
  </si>
  <si>
    <t>GASTOS DE SEGURO</t>
  </si>
  <si>
    <t>SERVICIOS ADUANEROS</t>
  </si>
  <si>
    <t>169</t>
  </si>
  <si>
    <t>OTROS SERVICIOS</t>
  </si>
  <si>
    <t>CONSULTORIAS Y SERV</t>
  </si>
  <si>
    <t xml:space="preserve">CONSULTORIAS </t>
  </si>
  <si>
    <t>172</t>
  </si>
  <si>
    <t>SERVICIOS ESPECIALES</t>
  </si>
  <si>
    <t>180</t>
  </si>
  <si>
    <t>MANTO Y REPARACION</t>
  </si>
  <si>
    <t>MANT. Y REPARACION  EDIF.</t>
  </si>
  <si>
    <t>182</t>
  </si>
  <si>
    <t>MANT. Y REPARACION MAQ. OTROS</t>
  </si>
  <si>
    <t>MANT. Y REPARACION  MOBILIARIOS</t>
  </si>
  <si>
    <t>MANT. Y REPARACION  OBRAS</t>
  </si>
  <si>
    <t>MANT. DE EQUIPOS DE COMP.</t>
  </si>
  <si>
    <t>OTROS MANTENIMIENTO</t>
  </si>
  <si>
    <t>CRED.REC. POR SERVICIOS NO PERS.</t>
  </si>
  <si>
    <t>CRED.REC.POR AlQUILERES</t>
  </si>
  <si>
    <t>CRED.REC.POR SERV. BÁSICOS</t>
  </si>
  <si>
    <t>CRED.REC.POR IMPRESIÓN Y ENC.</t>
  </si>
  <si>
    <t>CRED.REC.POR INFORMACIÓN Y PUB.</t>
  </si>
  <si>
    <t>CRED.REC.POR VIÁTICOS</t>
  </si>
  <si>
    <t>CRED.REC.POR TRANSP. PERSONAS</t>
  </si>
  <si>
    <t>CRED.REC.POR SERV. COMERCIALES</t>
  </si>
  <si>
    <t>CRED.REC.POR MANTO. Y REPARAC.</t>
  </si>
  <si>
    <t>2</t>
  </si>
  <si>
    <t>MATER.Y SUMINISTROS</t>
  </si>
  <si>
    <t>200</t>
  </si>
  <si>
    <t>ALIMENTOS Y BEBIDAS</t>
  </si>
  <si>
    <t>201</t>
  </si>
  <si>
    <t>PARA CONSUMO HUMANO</t>
  </si>
  <si>
    <t>203</t>
  </si>
  <si>
    <t>BEBIDAS</t>
  </si>
  <si>
    <t>210</t>
  </si>
  <si>
    <t>TEXTILES Y VESTUARIOS</t>
  </si>
  <si>
    <t>211</t>
  </si>
  <si>
    <t>ACABADO TEXTIL</t>
  </si>
  <si>
    <t>212</t>
  </si>
  <si>
    <t>CALZADOS</t>
  </si>
  <si>
    <t>213</t>
  </si>
  <si>
    <t>HILADOS Y TELAS</t>
  </si>
  <si>
    <t>214</t>
  </si>
  <si>
    <t>PRENDAS DE VESTIR</t>
  </si>
  <si>
    <t>219</t>
  </si>
  <si>
    <t>OTROS TEXTILES</t>
  </si>
  <si>
    <t>220</t>
  </si>
  <si>
    <t>COMBUSTIBLES Y LUB.</t>
  </si>
  <si>
    <t>221</t>
  </si>
  <si>
    <t>DIESEL</t>
  </si>
  <si>
    <t>GAS</t>
  </si>
  <si>
    <t>223</t>
  </si>
  <si>
    <t>GASOLINA</t>
  </si>
  <si>
    <t>224</t>
  </si>
  <si>
    <t>LUBRICANTES</t>
  </si>
  <si>
    <t>OTROS COMBUSTIBLES</t>
  </si>
  <si>
    <t>230</t>
  </si>
  <si>
    <t>PROD. DE PAPEL</t>
  </si>
  <si>
    <t>231</t>
  </si>
  <si>
    <t>IMPRESOS</t>
  </si>
  <si>
    <t>232</t>
  </si>
  <si>
    <t>PAPELERIA</t>
  </si>
  <si>
    <t>239</t>
  </si>
  <si>
    <t>OTROS PROD. DE PAPEL</t>
  </si>
  <si>
    <t>240</t>
  </si>
  <si>
    <t>OTROS PROD. QUIMICOS</t>
  </si>
  <si>
    <t>241</t>
  </si>
  <si>
    <t>ABONOS Y FERTILIZANTES</t>
  </si>
  <si>
    <t>242</t>
  </si>
  <si>
    <t>INSECT. FUMIGANTES Y OTROS</t>
  </si>
  <si>
    <t>243</t>
  </si>
  <si>
    <t>PINTURAS</t>
  </si>
  <si>
    <t>244</t>
  </si>
  <si>
    <t>PRODUCTOS MEDICINALES</t>
  </si>
  <si>
    <t>249</t>
  </si>
  <si>
    <t>OTROS P. QUIMICOS</t>
  </si>
  <si>
    <t>250</t>
  </si>
  <si>
    <t>MAT. DE CONSTRUCCION</t>
  </si>
  <si>
    <t>252</t>
  </si>
  <si>
    <t>CEMENTO</t>
  </si>
  <si>
    <t>253</t>
  </si>
  <si>
    <t>MADERAS</t>
  </si>
  <si>
    <t>M. DE PLOMERIA</t>
  </si>
  <si>
    <t>255</t>
  </si>
  <si>
    <t>M. DE ELECTRICIDAD</t>
  </si>
  <si>
    <t>256</t>
  </si>
  <si>
    <t>M. METALICOS</t>
  </si>
  <si>
    <t>PIEDRA Y ARENA</t>
  </si>
  <si>
    <t>259</t>
  </si>
  <si>
    <t>OROS MATERIALES</t>
  </si>
  <si>
    <t>260</t>
  </si>
  <si>
    <t>PRODUCTOS VARIOS</t>
  </si>
  <si>
    <t>ARTICULOS PARA RECEPCION</t>
  </si>
  <si>
    <t>262</t>
  </si>
  <si>
    <t>HERRAMIENTAS  E INSTRUMENTOS</t>
  </si>
  <si>
    <t>MAT. Y EQUIPO DE SEGURIDAD</t>
  </si>
  <si>
    <t>265</t>
  </si>
  <si>
    <t>MAT. Y SUMINISTROS DE COMP.</t>
  </si>
  <si>
    <t>269</t>
  </si>
  <si>
    <t>OTROS P. VARIOS</t>
  </si>
  <si>
    <t>270</t>
  </si>
  <si>
    <t>UTILES DE M. DIVERSOS</t>
  </si>
  <si>
    <t>271</t>
  </si>
  <si>
    <t>UTILES DE COCINA Y COMEDOR</t>
  </si>
  <si>
    <t>272</t>
  </si>
  <si>
    <t>UTILES DEPORTIVOS</t>
  </si>
  <si>
    <t>273</t>
  </si>
  <si>
    <t>274</t>
  </si>
  <si>
    <t>UTILES DE LABORATORIOS</t>
  </si>
  <si>
    <t>275</t>
  </si>
  <si>
    <t>INSTRUMENTOS MEDICOS</t>
  </si>
  <si>
    <t>ARTICULOS DE PROTESIS Y REHA.</t>
  </si>
  <si>
    <t>279</t>
  </si>
  <si>
    <t>OTROS U. Y MATERIALES</t>
  </si>
  <si>
    <t>280</t>
  </si>
  <si>
    <t>REPUESTOS</t>
  </si>
  <si>
    <t>CR.REC.POR MAT. Y SUM.</t>
  </si>
  <si>
    <t>CR.REC. POR ALIMENTOS</t>
  </si>
  <si>
    <t>CD.REC. TEXTILES Y VESTUARIOS</t>
  </si>
  <si>
    <t>CD.REC. COMB. Y LUB.</t>
  </si>
  <si>
    <t>CD.REC. PRODUCTO DE PAPEL</t>
  </si>
  <si>
    <t>CR.REC.PROD. QUIMICOS Y CONEXOS</t>
  </si>
  <si>
    <t>CD.REC.POR MATERIALES CONST.</t>
  </si>
  <si>
    <t>CD.REC. PROD. VARIOS</t>
  </si>
  <si>
    <t>CRED.REC.UTILES Y MAT.</t>
  </si>
  <si>
    <t>CRED.REC.POR REPUESTOS</t>
  </si>
  <si>
    <t>INV. FINANCIERAS</t>
  </si>
  <si>
    <t>COMPRA DE EXISTENCIA</t>
  </si>
  <si>
    <t>OTRAS EXISTENCIAS</t>
  </si>
  <si>
    <t>CR. REC. INVERSIONES FIN.</t>
  </si>
  <si>
    <t>CR. REC.  COMPRA EXISTENCIA</t>
  </si>
  <si>
    <t>6</t>
  </si>
  <si>
    <t>TRANSFERENCIAS CORR.</t>
  </si>
  <si>
    <t>600</t>
  </si>
  <si>
    <t>PENSIONES Y JUBILACIONES</t>
  </si>
  <si>
    <t>609</t>
  </si>
  <si>
    <t>OTRAS PENSIONES Y JUBILACIONES</t>
  </si>
  <si>
    <t>610</t>
  </si>
  <si>
    <t>DONATIVOS A PERSONAS</t>
  </si>
  <si>
    <t>INDEMNIZACIONES LABORALES</t>
  </si>
  <si>
    <t>INDEMNIZ. ESPECIALES</t>
  </si>
  <si>
    <t>INDEMNIZ. POR RETIRO VOL.</t>
  </si>
  <si>
    <t>OTRAS TRANSFERENCIAS</t>
  </si>
  <si>
    <t>BECAS DE ESTUDIO</t>
  </si>
  <si>
    <t>ADIEST. Y ESTUDIOS</t>
  </si>
  <si>
    <t>OTRAS BECAS</t>
  </si>
  <si>
    <t>TRANSF. CORRIENTES A INST. PUB.</t>
  </si>
  <si>
    <t>AL GOBIERNO CENTRAL</t>
  </si>
  <si>
    <t>660</t>
  </si>
  <si>
    <t>TRANSF. AL EXTERIOR</t>
  </si>
  <si>
    <t>CUOTA  ORG. CENTROAM.</t>
  </si>
  <si>
    <t>663</t>
  </si>
  <si>
    <t>CUOTA  ORG. INTERAM.</t>
  </si>
  <si>
    <t>664</t>
  </si>
  <si>
    <t>CUOTA A ORG. MUNDIALES</t>
  </si>
  <si>
    <t>CRED. REC. POR TRANSF.COM</t>
  </si>
  <si>
    <t>CR. REC.TRASNF. CORRIENTES</t>
  </si>
  <si>
    <t>CR. REC.P'OR BECAS DE ESTUDIOS</t>
  </si>
  <si>
    <t>CR. REC.TRASNF. EXTERIOR</t>
  </si>
  <si>
    <t>TOTAL FUNCIONAMIENTO</t>
  </si>
  <si>
    <t>P</t>
  </si>
  <si>
    <t xml:space="preserve">       T   O  T   A     L</t>
  </si>
  <si>
    <t>DIRECCION SUPERIOR</t>
  </si>
  <si>
    <t>PLANIFICACION UNIVERSITARIA</t>
  </si>
  <si>
    <t>ADMINISTRACION GENERAL</t>
  </si>
  <si>
    <t>SECRETARIA GENERAL</t>
  </si>
  <si>
    <t>ADMON DE LA EDUC.SUPERIOR</t>
  </si>
  <si>
    <t>DOCENCIA CENTRAL</t>
  </si>
  <si>
    <t>DOCENCIA REGIONAL</t>
  </si>
  <si>
    <t>3</t>
  </si>
  <si>
    <t>INV.POSTGRADO Y EXTENSION</t>
  </si>
  <si>
    <t xml:space="preserve">COMPROMISO PRESUPUESTARIO DE INVERSIONES </t>
  </si>
  <si>
    <t>PROGRAMAS-PROYECTOS</t>
  </si>
  <si>
    <t>PROGRAMA DE CONSTRUCCIONES</t>
  </si>
  <si>
    <t>CONSTRUCCION II FASE DEL PROYECTO DEL CAMPUS CENTRAL</t>
  </si>
  <si>
    <t>REHABILITACIÓN DE LOS ESTACIONAMIENTOS DEL CENTRO REGIONAL CHIRIQUÍ</t>
  </si>
  <si>
    <t>CONSTRUCCIÓN II ETAPA DE EDIFICIO DE AULAS  DE PANAMA OESTE</t>
  </si>
  <si>
    <t>CONSTRUCCIÓN DE EDIFICIO DE FACILIDADES ESTUDIANTILES Y CAFETERIA COLÓN</t>
  </si>
  <si>
    <t>REPARACIÓN DEL EDIFICIO 70 Y TALLER DE METAL MECANICA DE COLÓN</t>
  </si>
  <si>
    <t>PROGRAMA DE MOBILIARIO</t>
  </si>
  <si>
    <t>MEJORAMIENTO LABORATORIOS FACULTADES Y CENTROS REGIONALES</t>
  </si>
  <si>
    <t>MEJORAMIENTO DE LA INFRAESTRUCTURA TECNOLÓGICA DE LA UTP</t>
  </si>
  <si>
    <t>IMPLEMENTACIÓN DE LA MOVILIDAD ELECTRICA EN LA UTP</t>
  </si>
  <si>
    <t>FORTALECIMIENTO DE LA GESTIÓN ADMINISTRATIVA DE LA UTP</t>
  </si>
  <si>
    <t>MEJORAMIENTO DE LOS LABORATORIOS DE LA FAC. DE ING. MECÁNICA UTP</t>
  </si>
  <si>
    <t>MEJORAMIENTO DEL CENTRO DE DATOS DE LA UTP</t>
  </si>
  <si>
    <t>EQUIPAMIENTO DE LABORATORIO DE SUELDOS Y MATERIALES (LASYMA)</t>
  </si>
  <si>
    <t>EQUIPAMIENTO DE LABORATORIO ACADÉMICOS C.REG. DE BOCAS DEL TORO</t>
  </si>
  <si>
    <t>HABILITACIÓN DEL LABORATORIO DE ANÁLISIS INDUSTRIALES Y CIENCIA (LABAICA</t>
  </si>
  <si>
    <t>HABILITACIÓN DE LABORATORIOS DE DOCENCIA PARA EL CENTRO CITT</t>
  </si>
  <si>
    <t>FORTALECIMIENTO DE CAPACIDADES DEL LABORATORIO DE BIOSÓLIDOS</t>
  </si>
  <si>
    <t>MEJORAMIENTO DEL LABORATORIO DE SUELOS Y MAT. C.REG. CHIRIQUÍ</t>
  </si>
  <si>
    <t>MEJORAMIENTO DE LAB. ACADÉMICOS Y DE ÁREAS DOCENTES Y ADM. FII-UTP</t>
  </si>
  <si>
    <t>HABILITACIÓN DE LABORATORIOS DE QUÍMICA CAMPUS CENTRAL</t>
  </si>
  <si>
    <t>INVESTIGACION Y TRANSFERENCIA DE TECNOLOGÍA</t>
  </si>
  <si>
    <t>FORTALECIMIENTO DE LA GESTIÓN DE PATENTES TECNOLÓGICAS</t>
  </si>
  <si>
    <t>DESARROLLO DEL CENTRO DE ESTUDIOS MULTIDISCIPLINARIO EN CIENCIAS</t>
  </si>
  <si>
    <t>DESARROLLO DEL HUB DE FORMACIÓN PARA LA TRANSFORMACIÓN DIGITAL E INDUSTRA 4.0</t>
  </si>
  <si>
    <t>HABILITACIÓN DE INFRAEST. Y EQUIP. DE LAB. PARA EL IMPULSO DE INVESTIGACIÓN Y LA INNOVACIÓN.</t>
  </si>
  <si>
    <t>HABILITACIÓN DEL CENTRO NACIONALDE SUPERCOMPUTACIÓN PARA INV. DE DIFERENTES FENÓMENOS Y ESCALAS (IBEROGUN)-UTP</t>
  </si>
  <si>
    <t>HABILITACIÓN DE UN CENTRO DE TEC. AVANZADA PARA LA INDUSTRIA DE SEMICONDUCTORES DE PANAMA (C-TASC PANAMÁ)</t>
  </si>
  <si>
    <t>DESARROLLO DEL PLAN DE FORMACIÓN PARA DOCENTES INVESTIGADORES</t>
  </si>
  <si>
    <t xml:space="preserve"> COMPROMISO PRESUPUESTARIO DE INVERSIONES</t>
  </si>
  <si>
    <t>004</t>
  </si>
  <si>
    <t>PERSONAL TRANSITORIO</t>
  </si>
  <si>
    <t>DECIMO TERCER MES</t>
  </si>
  <si>
    <t>CONTRIBUCIÓN SEG. SOCIAL</t>
  </si>
  <si>
    <t>CUOTA PATRONAL DEL S. SOCIAL</t>
  </si>
  <si>
    <t>CUOTA PATRONAL DEL S. EDUCATIVO</t>
  </si>
  <si>
    <t>CUOTA PATRONAL DEL R. PROFESIONALES</t>
  </si>
  <si>
    <t>CUOTA PATRONAL F. COMPLEMENTARIO</t>
  </si>
  <si>
    <t>SERVICIOS BÁSICOS</t>
  </si>
  <si>
    <t>INFORMACIÓN Y PUBLICIDAD</t>
  </si>
  <si>
    <t>PRODUCTOS DE PAPEL Y CARTON</t>
  </si>
  <si>
    <t xml:space="preserve">MATERIALES DE CONSTRUCCION </t>
  </si>
  <si>
    <t>CRÉDITO REC.  MATER.Y SUMIN.</t>
  </si>
  <si>
    <t>MAQUINARIA Y EQUIPO</t>
  </si>
  <si>
    <t>EQUIPO DE LABORATORIO</t>
  </si>
  <si>
    <t>EQUIIPO MEDICO, LABORATORIOS</t>
  </si>
  <si>
    <t>MOBILIARIO DE OFICINA</t>
  </si>
  <si>
    <t>MAQ. Y EQUIPOS VARIOS</t>
  </si>
  <si>
    <t>EQUIPO DE COMPUTACION</t>
  </si>
  <si>
    <t>CRÉDITO REC. DE MAQ.Y EQUIPO</t>
  </si>
  <si>
    <t>CONSTRUCCIONES POR CONTRATO</t>
  </si>
  <si>
    <t>EDIFICACIONES</t>
  </si>
  <si>
    <t>TRANSFERECIAS CORR.</t>
  </si>
  <si>
    <t>BECAS DE ESTUDIOS</t>
  </si>
  <si>
    <t>TOTAL INVERSION</t>
  </si>
  <si>
    <t>FINANCIAMIENTO PRESUPUESTARIO DE INGRESOS Y GASTOS</t>
  </si>
  <si>
    <t xml:space="preserve"> I.  Ingresos Corrientes</t>
  </si>
  <si>
    <t xml:space="preserve"> II. Gastos Corrientes</t>
  </si>
  <si>
    <t xml:space="preserve">        Gastos  de Operación ( 0-1-2-3-4)</t>
  </si>
  <si>
    <t xml:space="preserve">        Transferencias Corrientes  (6)</t>
  </si>
  <si>
    <t xml:space="preserve"> III. Ahorro  en Cta Corriente ( I-II )</t>
  </si>
  <si>
    <t xml:space="preserve"> IV.  Gasto  de Capital</t>
  </si>
  <si>
    <t xml:space="preserve">        Inversión Financiera</t>
  </si>
  <si>
    <t xml:space="preserve">        Transferencia de capital (7)</t>
  </si>
  <si>
    <t xml:space="preserve">        Amortización de la Deuda (8)</t>
  </si>
  <si>
    <t xml:space="preserve"> V.   Ingresos de Capital ( 2 )</t>
  </si>
  <si>
    <t xml:space="preserve">        Saldo Inicial en Caja y Banco</t>
  </si>
  <si>
    <t xml:space="preserve">        Recursos del Credito</t>
  </si>
  <si>
    <t xml:space="preserve">        Transferencias de Capital</t>
  </si>
  <si>
    <t xml:space="preserve">        Inversión Física  </t>
  </si>
  <si>
    <t>DESARROLLO DE CONSULTORÍAS PARA PROYECTOS DE ESTADO</t>
  </si>
  <si>
    <t xml:space="preserve">   LABORATORIOS Y C. ESPECIALIZADOS</t>
  </si>
  <si>
    <t>CONTENCIÓN</t>
  </si>
  <si>
    <t>PROMOCIÓN Y PUBLICIDAD</t>
  </si>
  <si>
    <t>VIATICOS DENTRO DEL PAÍS</t>
  </si>
  <si>
    <t>VIATICOS EN EL EXTERIOR</t>
  </si>
  <si>
    <t>SERVICIOS COMERCIALES</t>
  </si>
  <si>
    <t>OTROS SERVICIOS COMERCIALES Y FINANCIERO</t>
  </si>
  <si>
    <t>CONSULTORÍA y SERVICIOS ESPECIALES</t>
  </si>
  <si>
    <t>CONSULTORÍAS</t>
  </si>
  <si>
    <t>MANTENIMIENTO Y REPARACION</t>
  </si>
  <si>
    <t>MANT. Y REPARACIÓN DE EDIFICIOS</t>
  </si>
  <si>
    <t>MANT. Y REP.DE MAQUINARIA Y OTROS EQUIPOS</t>
  </si>
  <si>
    <t>MANT. Y REPARACIÓN DE OBRAS</t>
  </si>
  <si>
    <t>CRED. REC. POR SERVICIOS NO PERSONALES</t>
  </si>
  <si>
    <t>CRED.REC. POR SERV. COMERCIALES Y FINAN.</t>
  </si>
  <si>
    <t>MATERIALES Y SUMINISTROS</t>
  </si>
  <si>
    <t>OTROS PRODUCTS DE PAEL Y CARTON</t>
  </si>
  <si>
    <t>MATERIAL DE PLOMERÍA</t>
  </si>
  <si>
    <t>MATERIAL ELECTRICO</t>
  </si>
  <si>
    <t>MATERIAL METALICO</t>
  </si>
  <si>
    <t>OTROS MATERIALES</t>
  </si>
  <si>
    <t>HERRAMIENTAS E INSTRUMENTOS</t>
  </si>
  <si>
    <t>MATERIALES Y SUMINISTROS DE COMPUTACIÓN</t>
  </si>
  <si>
    <t>OTROS PRODUCTOS VARIOS</t>
  </si>
  <si>
    <t>UTILES DE LABORATORIO</t>
  </si>
  <si>
    <t>OTROS UTILES Y MATERIALES</t>
  </si>
  <si>
    <t>CRED.REC. POR PRODUCTOS QUIMICOS Y CONEXOS</t>
  </si>
  <si>
    <t>CRED.REC. POR MATERIALES PARA CONSTRUCCIÓN</t>
  </si>
  <si>
    <t>CRED.REC. POR PRODUCTOS VARIOS</t>
  </si>
  <si>
    <t>CRED. REC. POR UTILES Y MATERIALES DIVERSOS</t>
  </si>
  <si>
    <t>CRED. REC. POR RESPUESTOS</t>
  </si>
  <si>
    <t>MAQUINARIA.Y EQUIPO. DE PRODUCCION</t>
  </si>
  <si>
    <t>MAQUINARIA Y EQUIPO DE COMUNICACIONES</t>
  </si>
  <si>
    <t>MAQUINARIA Y EQUIPO AGROPECUARIO</t>
  </si>
  <si>
    <t>MAQUINARIA Y QUIPO INDUSTRIAL</t>
  </si>
  <si>
    <t>MAQUINARIA Y EQUIPO DE CONSTRUCCIÓN</t>
  </si>
  <si>
    <t>MAQUINARIA Y EQUIPO DE ENERGÍA</t>
  </si>
  <si>
    <t>MAQUINARIA Y EQUIPO DE ACUEDUCTOS Y RIESGO</t>
  </si>
  <si>
    <t>MAQUINARIA Y EQUIPO VARIOS</t>
  </si>
  <si>
    <t>MAQUINARIA Y EQUIPO DE  TRANSPORTE</t>
  </si>
  <si>
    <t>MAQ. Y EQUIPO DE TRANSPORTE TERRESTRE</t>
  </si>
  <si>
    <t>EQUIPO EDUCACIONAL Y RECREAITIVO</t>
  </si>
  <si>
    <t>EQUIPO MEDICO Y ODONTOLOGICO</t>
  </si>
  <si>
    <t>OTROS EQUIPOS MEDICOS DE LAB. Y SANITARIO</t>
  </si>
  <si>
    <t>CRED.REC. POR MAQ. Y EQUIPO DE PRODUCCIÓN</t>
  </si>
  <si>
    <t>CRED.REC. POR MAQ. Y EQUIPO DE TRANSPORTE</t>
  </si>
  <si>
    <t>CRED.RC. POR EQUIPO EDUCACIONAL Y RECREATIVO</t>
  </si>
  <si>
    <t>CRED. REC. POR MAQ.Y EQUIPOS VARIOS</t>
  </si>
  <si>
    <t>CRED. REC. POR EQUIPO DE COMPUTACIÓN</t>
  </si>
  <si>
    <t>EDIFICIOS PARA EDUCACIÓN</t>
  </si>
  <si>
    <t>INSTALACIONES</t>
  </si>
  <si>
    <t>INSTALACIONES DE LINEAS ELECTRICAS</t>
  </si>
  <si>
    <t>CRED. RECONOCIDOS POR CONSTRUCCIONES Y OBRAS</t>
  </si>
  <si>
    <t>CRED. REC. POR EDIFICACIONES</t>
  </si>
  <si>
    <t>BECAS DE POST GRADOS</t>
  </si>
  <si>
    <t xml:space="preserve">ADIESTRAMIENTO Y ESTUDIOS </t>
  </si>
  <si>
    <t>TRANSPORTE DE PERSONAS Y  BIENES</t>
  </si>
  <si>
    <t>TRANS. DE PERSONAS Y BIENES DE O PARA EL EXTERIOR</t>
  </si>
  <si>
    <t>MATERIALES Y EQUIPO DE SEGURIDAD PUBLICA</t>
  </si>
  <si>
    <t>MAQ. Y EQUIPO DE TALLERES Y ALMACENES</t>
  </si>
  <si>
    <t>OTROS MANTENIMIENTOS Y REPARACIONES</t>
  </si>
  <si>
    <t>CONSTRUCCIÓN DE DORMITORIOS ESTUDIANTILES EN LA UTP</t>
  </si>
  <si>
    <t>C0NTENCIÓN</t>
  </si>
  <si>
    <t>OTROS SERVICIOS PERSONALES</t>
  </si>
  <si>
    <t>CRED. REC .POR CONSLTORÍAS</t>
  </si>
  <si>
    <t>UTILES DE ASEO Y LIMPIEZA</t>
  </si>
  <si>
    <t>UTILES Y MATERIALES DE OFICINA</t>
  </si>
  <si>
    <t>PRIMA DE ANTIGÜEDAD</t>
  </si>
  <si>
    <t xml:space="preserve">SALDO </t>
  </si>
  <si>
    <t xml:space="preserve">SALDO  </t>
  </si>
  <si>
    <t>CRED. REC, POR MOBILIARIO DE OFICINA</t>
  </si>
  <si>
    <t xml:space="preserve">ANUAL </t>
  </si>
  <si>
    <t>SECTOR EDUCATIVO 7%</t>
  </si>
  <si>
    <t>MEJORAMIENTO DE LABORATORIO ACADÉMICO DE LOS CENTROS REGIONALES</t>
  </si>
  <si>
    <t>MEJORAMIENTO DE LABORATORIO ACADÉMICO DEL CENTRO REGIONAL DE CHIRIQUÍ</t>
  </si>
  <si>
    <t xml:space="preserve">         4.Mejoramiento de Lab. Acad. De los C.R.</t>
  </si>
  <si>
    <t>Mejoramiento de Lab. Acad. de los C.R.</t>
  </si>
  <si>
    <t xml:space="preserve">    4. Ingresos por Fuentes Varias</t>
  </si>
  <si>
    <t>1.95.1.4.1.2.01</t>
  </si>
  <si>
    <t xml:space="preserve">    5. Saldo en Cajay Banco</t>
  </si>
  <si>
    <t>1.95.1.4.2</t>
  </si>
  <si>
    <t xml:space="preserve">        5.1 Diaponible Libre en Banco</t>
  </si>
  <si>
    <r>
      <t xml:space="preserve">            </t>
    </r>
    <r>
      <rPr>
        <sz val="10"/>
        <rFont val="Arial"/>
        <family val="2"/>
      </rPr>
      <t>5.1.1 . Salso Corriente</t>
    </r>
  </si>
  <si>
    <t xml:space="preserve">    II  Gastos de Capital</t>
  </si>
  <si>
    <t xml:space="preserve">   C.  Otros Ingresos</t>
  </si>
  <si>
    <t xml:space="preserve">       1. Saldo inicial en caja</t>
  </si>
  <si>
    <t>ASFALTO</t>
  </si>
  <si>
    <t>SERVICIOS DE TRANSMISIÒN DE DATOS</t>
  </si>
  <si>
    <t>SERVICIOS  COMERCIALES Y FINANCIEROS</t>
  </si>
  <si>
    <t>FORTALECIMIENTO DE LAS SEDES REGIONALES</t>
  </si>
  <si>
    <t xml:space="preserve">CRED. REC. POR MANTENIMIENTO Y REPARACIÓN </t>
  </si>
  <si>
    <t xml:space="preserve"> VI. Resultado Presupuestario (III -IV + V)</t>
  </si>
  <si>
    <t>1.2.4.1.99</t>
  </si>
  <si>
    <t>1.95.1.2.4.1.99</t>
  </si>
  <si>
    <t xml:space="preserve">      3.3. Otros Derechos</t>
  </si>
  <si>
    <t xml:space="preserve">   OTROS DERECHOS</t>
  </si>
  <si>
    <t>ENERGÍA ELÉCTRICA</t>
  </si>
  <si>
    <t>OTROS TEXTILES Y VESTUARIOS</t>
  </si>
  <si>
    <t>PAPELERÍA</t>
  </si>
  <si>
    <t>PRODUCTOS QUÍMICOS Y CON</t>
  </si>
  <si>
    <t>INSECTICIDAS, FUMIGANTES Y OTROS</t>
  </si>
  <si>
    <t>PINTURAS, COLORANTES Y TINTES</t>
  </si>
  <si>
    <t>OTROS PRODUCTOS QUMICOS</t>
  </si>
  <si>
    <t>ARTICULOS PARA RECEPCIÓN</t>
  </si>
  <si>
    <t>UTILES DEPORTIVOS Y RECREATIVOS</t>
  </si>
  <si>
    <t>BOIFICACIÓN POR ANTIGÜEDAD</t>
  </si>
  <si>
    <t>RECAUDACIÓN</t>
  </si>
  <si>
    <t xml:space="preserve"> RECAUDACIÓN</t>
  </si>
  <si>
    <t xml:space="preserve">  CODIFICACIÓN PRESUPUESTARIA</t>
  </si>
  <si>
    <t xml:space="preserve">  EJECUCIÓN PRESUPUESTARIA SEGÚN ESTRUCTURA PROGRAMÁTICA  </t>
  </si>
  <si>
    <t>OBRAS SANITARIAS</t>
  </si>
  <si>
    <t>ALCANTTARILLADO</t>
  </si>
  <si>
    <t xml:space="preserve">MANTENIMIENTO PREVENTIVO Y CORRECTIVO DE LA INFRAESTRUCTURA FISICA Y PATRIMONIAL DE LA UTP </t>
  </si>
  <si>
    <t xml:space="preserve">                                                        </t>
  </si>
  <si>
    <t>098</t>
  </si>
  <si>
    <t xml:space="preserve"> OBJETO DE GASTO: AL 30 DE JUNIO DE 2026</t>
  </si>
  <si>
    <t>AL 30 DE JUNIO DE 2026 (En Balboas)</t>
  </si>
  <si>
    <t>PRODUCTOS MEDICINALES Y FARMACEUTICOS</t>
  </si>
  <si>
    <t>INSTRUMENTOS MDICOS Y QUIRURGICOS</t>
  </si>
  <si>
    <t>IMPRESIÓN, ENCUADERNACIÓN Y OTROS</t>
  </si>
  <si>
    <t xml:space="preserve">ANUNCIOS Y AVISOS </t>
  </si>
  <si>
    <t xml:space="preserve">  A NIVEL DE OBJETO DE GASTO AL 30 DE JUNIO DE 2026 (En Balboas)</t>
  </si>
  <si>
    <t>POR PROGRAMA  AL 30 DE JUNIO DE 2026 (En Balboas)</t>
  </si>
  <si>
    <t>AL 30 DE JUNIO DE 2026 (En Miles de Balboas)</t>
  </si>
  <si>
    <t>AL 30 DE  JUNIO DE 2026 (En Balboas)</t>
  </si>
  <si>
    <t>AL 30 DE JUNIO  DE 2026 (En Balboas)</t>
  </si>
  <si>
    <t>PRE COMPROMISO</t>
  </si>
  <si>
    <t>PRE PRECOMPROMISO</t>
  </si>
  <si>
    <t>COMPROMISO</t>
  </si>
  <si>
    <t>Pre compromiso: Monto en trámites no incluido en compromiso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</si>
</sst>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 B/.&quot;#,##0.00\ ;&quot; B/.(&quot;#,##0.00\);&quot; B/.-&quot;#\ ;@\ "/>
    <numFmt numFmtId="165" formatCode="[$€]#,##0.00\ ;[$€]\(#,##0.00\);[$€]\-#\ ;@\ "/>
    <numFmt numFmtId="166" formatCode="0.00\ "/>
    <numFmt numFmtId="167" formatCode="#,##0.0\ ;\(#,###\)"/>
    <numFmt numFmtId="168" formatCode="0.0"/>
    <numFmt numFmtId="169" formatCode="#,##0\ ;[Red]\-#,##0\ "/>
    <numFmt numFmtId="170" formatCode="#,##0.0"/>
    <numFmt numFmtId="171" formatCode="#,##0\ ;\(#,##0\)"/>
    <numFmt numFmtId="172" formatCode="#,##0.000000000"/>
    <numFmt numFmtId="173" formatCode="dd/mmm"/>
  </numFmts>
  <fonts count="107">
    <font>
      <sz val="10"/>
      <name val="Arial"/>
      <charset val="134"/>
    </font>
    <font>
      <sz val="10"/>
      <color rgb="FFFF000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sz val="8"/>
      <color rgb="FF002060"/>
      <name val="Arial"/>
      <family val="2"/>
    </font>
    <font>
      <b/>
      <sz val="10"/>
      <name val="Arial"/>
      <family val="2"/>
    </font>
    <font>
      <sz val="10"/>
      <name val="Franklin Gothic Book"/>
      <family val="2"/>
    </font>
    <font>
      <b/>
      <sz val="12"/>
      <name val="Arial"/>
      <family val="2"/>
    </font>
    <font>
      <b/>
      <sz val="11"/>
      <name val="Arial"/>
      <family val="2"/>
    </font>
    <font>
      <sz val="9"/>
      <name val="Arial Black"/>
      <family val="2"/>
    </font>
    <font>
      <sz val="11"/>
      <name val="Arial"/>
      <family val="2"/>
    </font>
    <font>
      <sz val="11"/>
      <name val="Arial Black"/>
      <family val="2"/>
    </font>
    <font>
      <b/>
      <sz val="11"/>
      <name val="Arial Black"/>
      <family val="2"/>
    </font>
    <font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color indexed="18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 Black"/>
      <family val="2"/>
    </font>
    <font>
      <b/>
      <sz val="9"/>
      <name val="Franklin Gothic Book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7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8"/>
      <color indexed="18"/>
      <name val="Franklin Gothic Book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8"/>
      <name val="Franklin Gothic Book"/>
      <family val="2"/>
    </font>
    <font>
      <sz val="12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b/>
      <sz val="10.5"/>
      <name val="Arial"/>
      <family val="2"/>
    </font>
    <font>
      <sz val="9"/>
      <color rgb="FF00206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rgb="FF002060"/>
      <name val="Arial"/>
      <family val="2"/>
    </font>
    <font>
      <sz val="8"/>
      <color rgb="FFFF0000"/>
      <name val="Arial"/>
      <family val="2"/>
    </font>
    <font>
      <b/>
      <sz val="12"/>
      <color rgb="FF002060"/>
      <name val="Georgia"/>
      <family val="1"/>
    </font>
    <font>
      <sz val="12"/>
      <color rgb="FF002060"/>
      <name val="Georgia"/>
      <family val="1"/>
    </font>
    <font>
      <sz val="10.5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0.5"/>
      <name val="Arial Black"/>
      <family val="2"/>
    </font>
    <font>
      <i/>
      <sz val="10.5"/>
      <name val="Arial Black"/>
      <family val="2"/>
    </font>
    <font>
      <sz val="10"/>
      <name val="Arial"/>
      <family val="2"/>
    </font>
    <font>
      <sz val="9"/>
      <color rgb="FF000099"/>
      <name val="Arial"/>
      <family val="2"/>
    </font>
    <font>
      <b/>
      <sz val="12"/>
      <color rgb="FF002060"/>
      <name val="Arial"/>
      <family val="2"/>
    </font>
    <font>
      <sz val="10"/>
      <color theme="3" tint="-0.499984740745262"/>
      <name val="Arial"/>
      <family val="2"/>
    </font>
    <font>
      <b/>
      <sz val="8"/>
      <color rgb="FF0000FF"/>
      <name val="Arial"/>
      <family val="2"/>
    </font>
    <font>
      <sz val="10.5"/>
      <color rgb="FF062948"/>
      <name val="Arial Black"/>
      <family val="2"/>
    </font>
    <font>
      <sz val="10.5"/>
      <color rgb="FF062948"/>
      <name val="Arial"/>
      <family val="2"/>
    </font>
    <font>
      <b/>
      <sz val="10.5"/>
      <color rgb="FFFF0000"/>
      <name val="Arial"/>
      <family val="2"/>
    </font>
    <font>
      <sz val="10.5"/>
      <color rgb="FFFF0000"/>
      <name val="Arial"/>
      <family val="2"/>
    </font>
    <font>
      <sz val="10.5"/>
      <color rgb="FF002060"/>
      <name val="Arial"/>
      <family val="2"/>
    </font>
    <font>
      <sz val="10.5"/>
      <color rgb="FF002060"/>
      <name val="Arial Black"/>
      <family val="2"/>
    </font>
    <font>
      <b/>
      <sz val="10.5"/>
      <color rgb="FF00206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indexed="39"/>
      <name val="Arial"/>
      <family val="2"/>
    </font>
    <font>
      <sz val="10"/>
      <color theme="1"/>
      <name val="Arial"/>
      <family val="2"/>
    </font>
    <font>
      <b/>
      <i/>
      <sz val="10"/>
      <color rgb="FF002060"/>
      <name val="Arial"/>
      <family val="2"/>
    </font>
    <font>
      <b/>
      <sz val="10"/>
      <color indexed="39"/>
      <name val="Arial"/>
      <family val="2"/>
    </font>
    <font>
      <b/>
      <sz val="11"/>
      <color rgb="FF000000"/>
      <name val="Arial"/>
      <family val="2"/>
    </font>
    <font>
      <sz val="10"/>
      <color rgb="FF000066"/>
      <name val="Arial"/>
      <family val="2"/>
    </font>
    <font>
      <b/>
      <sz val="10"/>
      <name val="Arial Rounded MT Bold"/>
      <family val="2"/>
    </font>
    <font>
      <sz val="10"/>
      <name val="Arial Rounded MT Bold"/>
      <family val="2"/>
    </font>
    <font>
      <b/>
      <u/>
      <sz val="10"/>
      <name val="Arial Rounded MT Bold"/>
      <family val="2"/>
    </font>
    <font>
      <b/>
      <u/>
      <sz val="11"/>
      <name val="Arial"/>
      <family val="2"/>
    </font>
    <font>
      <sz val="10"/>
      <name val="Arial"/>
      <family val="2"/>
    </font>
    <font>
      <b/>
      <sz val="12"/>
      <color rgb="FF002060"/>
      <name val="Georgia"/>
      <family val="1"/>
    </font>
    <font>
      <sz val="12"/>
      <color rgb="FF002060"/>
      <name val="Georgia"/>
      <family val="1"/>
    </font>
    <font>
      <b/>
      <sz val="12"/>
      <name val="Arial"/>
      <family val="2"/>
    </font>
    <font>
      <b/>
      <sz val="12"/>
      <color rgb="FF00206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.5"/>
      <name val="Arial"/>
      <family val="2"/>
    </font>
    <font>
      <sz val="10.5"/>
      <name val="Arial Black"/>
      <family val="2"/>
    </font>
    <font>
      <sz val="10.5"/>
      <name val="Arial"/>
      <family val="2"/>
    </font>
    <font>
      <i/>
      <sz val="10.5"/>
      <name val="Arial Black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62948"/>
      <name val="Arial"/>
      <family val="2"/>
    </font>
    <font>
      <sz val="10"/>
      <color theme="3" tint="-0.499984740745262"/>
      <name val="Arial"/>
      <family val="2"/>
    </font>
    <font>
      <sz val="10.5"/>
      <color theme="1"/>
      <name val="Arial Black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9"/>
      <name val="Calibri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indexed="39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11"/>
      <color rgb="FF0066CC"/>
      <name val="Arial"/>
      <family val="2"/>
    </font>
    <font>
      <sz val="10"/>
      <color rgb="FF0066CC"/>
      <name val="Arial"/>
      <family val="2"/>
    </font>
    <font>
      <i/>
      <sz val="10.5"/>
      <color theme="1"/>
      <name val="Arial Black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17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theme="3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3" tint="-0.499984740745262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rgb="FF002060"/>
      </right>
      <top style="thin">
        <color theme="3" tint="-0.499984740745262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theme="3" tint="-0.499984740745262"/>
      </top>
      <bottom style="thin">
        <color theme="3" tint="-0.499984740745262"/>
      </bottom>
      <diagonal/>
    </border>
    <border>
      <left style="thin">
        <color rgb="FF002060"/>
      </left>
      <right/>
      <top style="thin">
        <color theme="3" tint="-0.499984740745262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66"/>
      </right>
      <top style="thin">
        <color auto="1"/>
      </top>
      <bottom style="thin">
        <color auto="1"/>
      </bottom>
      <diagonal/>
    </border>
    <border>
      <left style="thin">
        <color rgb="FF000066"/>
      </left>
      <right style="thin">
        <color rgb="FF000066"/>
      </right>
      <top/>
      <bottom style="thin">
        <color auto="1"/>
      </bottom>
      <diagonal/>
    </border>
    <border>
      <left style="thin">
        <color rgb="FF000066"/>
      </left>
      <right style="thin">
        <color rgb="FF000066"/>
      </right>
      <top style="thin">
        <color auto="1"/>
      </top>
      <bottom style="thin">
        <color auto="1"/>
      </bottom>
      <diagonal/>
    </border>
    <border>
      <left style="thin">
        <color rgb="FF000066"/>
      </left>
      <right style="thin">
        <color rgb="FF000066"/>
      </right>
      <top/>
      <bottom/>
      <diagonal/>
    </border>
    <border>
      <left/>
      <right style="thin">
        <color theme="3" tint="-0.499984740745262"/>
      </right>
      <top/>
      <bottom/>
      <diagonal/>
    </border>
    <border>
      <left/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/>
      <right style="thin">
        <color theme="3" tint="-0.499984740745262"/>
      </right>
      <top/>
      <bottom style="thin">
        <color auto="1"/>
      </bottom>
      <diagonal/>
    </border>
    <border>
      <left/>
      <right style="thin">
        <color rgb="FF000066"/>
      </right>
      <top/>
      <bottom/>
      <diagonal/>
    </border>
    <border>
      <left style="thin">
        <color theme="3" tint="-0.499984740745262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auto="1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/>
      <top/>
      <bottom style="thin">
        <color auto="1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 style="thin">
        <color indexed="62"/>
      </left>
      <right/>
      <top/>
      <bottom/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 style="thin">
        <color auto="1"/>
      </left>
      <right style="thin">
        <color indexed="62"/>
      </right>
      <top/>
      <bottom/>
      <diagonal/>
    </border>
    <border>
      <left style="thin">
        <color indexed="62"/>
      </left>
      <right style="thin">
        <color auto="1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  <border>
      <left/>
      <right style="thin">
        <color theme="3" tint="-0.499984740745262"/>
      </right>
      <top style="medium">
        <color theme="3" tint="-0.499984740745262"/>
      </top>
      <bottom/>
      <diagonal/>
    </border>
    <border>
      <left style="thin">
        <color theme="3" tint="-0.499984740745262"/>
      </left>
      <right/>
      <top style="medium">
        <color theme="3" tint="-0.499984740745262"/>
      </top>
      <bottom style="thin">
        <color auto="1"/>
      </bottom>
      <diagonal/>
    </border>
    <border>
      <left/>
      <right/>
      <top style="medium">
        <color theme="3" tint="-0.499984740745262"/>
      </top>
      <bottom style="thin">
        <color auto="1"/>
      </bottom>
      <diagonal/>
    </border>
    <border>
      <left/>
      <right style="thin">
        <color theme="3" tint="-0.499984740745262"/>
      </right>
      <top style="medium">
        <color theme="3" tint="-0.499984740745262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indexed="18"/>
      </bottom>
      <diagonal/>
    </border>
    <border>
      <left style="thin">
        <color theme="3" tint="-0.499984740745262"/>
      </left>
      <right/>
      <top style="medium">
        <color theme="3" tint="-0.499984740745262"/>
      </top>
      <bottom/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thin">
        <color rgb="FF000066"/>
      </right>
      <top style="medium">
        <color theme="3" tint="-0.499984740745262"/>
      </top>
      <bottom/>
      <diagonal/>
    </border>
    <border>
      <left style="thin">
        <color rgb="FF000066"/>
      </left>
      <right style="thin">
        <color rgb="FF000066"/>
      </right>
      <top style="medium">
        <color theme="3" tint="-0.499984740745262"/>
      </top>
      <bottom/>
      <diagonal/>
    </border>
    <border>
      <left style="thin">
        <color rgb="FF000066"/>
      </left>
      <right/>
      <top style="medium">
        <color theme="3" tint="-0.499984740745262"/>
      </top>
      <bottom style="thin">
        <color auto="1"/>
      </bottom>
      <diagonal/>
    </border>
    <border>
      <left/>
      <right style="thin">
        <color rgb="FF000066"/>
      </right>
      <top style="medium">
        <color theme="3" tint="-0.499984740745262"/>
      </top>
      <bottom style="thin">
        <color auto="1"/>
      </bottom>
      <diagonal/>
    </border>
    <border>
      <left style="thin">
        <color rgb="FF000066"/>
      </left>
      <right style="thin">
        <color rgb="FF000066"/>
      </right>
      <top style="medium">
        <color theme="3" tint="-0.499984740745262"/>
      </top>
      <bottom style="thin">
        <color theme="3" tint="-0.499984740745262"/>
      </bottom>
      <diagonal/>
    </border>
    <border>
      <left/>
      <right style="thin">
        <color rgb="FF000066"/>
      </right>
      <top/>
      <bottom style="medium">
        <color theme="3" tint="-0.499984740745262"/>
      </bottom>
      <diagonal/>
    </border>
    <border>
      <left style="thin">
        <color rgb="FF000066"/>
      </left>
      <right style="thin">
        <color rgb="FF000066"/>
      </right>
      <top/>
      <bottom style="medium">
        <color theme="3" tint="-0.499984740745262"/>
      </bottom>
      <diagonal/>
    </border>
    <border>
      <left style="thin">
        <color rgb="FF000066"/>
      </left>
      <right/>
      <top/>
      <bottom/>
      <diagonal/>
    </border>
    <border>
      <left style="thin">
        <color rgb="FF000066"/>
      </left>
      <right/>
      <top style="medium">
        <color theme="3" tint="-0.499984740745262"/>
      </top>
      <bottom style="thin">
        <color theme="3" tint="-0.499984740745262"/>
      </bottom>
      <diagonal/>
    </border>
    <border>
      <left style="thin">
        <color rgb="FF000066"/>
      </left>
      <right/>
      <top style="thin">
        <color theme="3" tint="-0.499984740745262"/>
      </top>
      <bottom style="medium">
        <color theme="3" tint="-0.499984740745262"/>
      </bottom>
      <diagonal/>
    </border>
    <border>
      <left style="thin">
        <color rgb="FF000066"/>
      </left>
      <right/>
      <top style="medium">
        <color theme="3" tint="-0.499984740745262"/>
      </top>
      <bottom/>
      <diagonal/>
    </border>
    <border>
      <left style="thin">
        <color rgb="FF002060"/>
      </left>
      <right style="thin">
        <color auto="1"/>
      </right>
      <top/>
      <bottom/>
      <diagonal/>
    </border>
    <border>
      <left style="thin">
        <color auto="1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2"/>
      </right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3" tint="-0.499984740745262"/>
      </right>
      <top/>
      <bottom/>
      <diagonal/>
    </border>
    <border>
      <left style="thin">
        <color theme="3" tint="-0.24994659260841701"/>
      </left>
      <right/>
      <top/>
      <bottom/>
      <diagonal/>
    </border>
    <border>
      <left style="thin">
        <color indexed="64"/>
      </left>
      <right style="thin">
        <color theme="3" tint="-0.2499465926084170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3" tint="-0.499984740745262"/>
      </right>
      <top/>
      <bottom style="thin">
        <color theme="3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rgb="FF002060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000066"/>
      </left>
      <right style="thin">
        <color rgb="FF000066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66"/>
      </right>
      <top/>
      <bottom/>
      <diagonal/>
    </border>
    <border>
      <left style="thin">
        <color indexed="64"/>
      </left>
      <right style="thin">
        <color rgb="FF000066"/>
      </right>
      <top style="thin">
        <color indexed="64"/>
      </top>
      <bottom/>
      <diagonal/>
    </border>
    <border>
      <left style="thin">
        <color indexed="64"/>
      </left>
      <right style="thin">
        <color rgb="FF000066"/>
      </right>
      <top style="thin">
        <color indexed="64"/>
      </top>
      <bottom/>
      <diagonal/>
    </border>
    <border>
      <left style="thin">
        <color indexed="64"/>
      </left>
      <right style="thin">
        <color theme="3" tint="-0.499984740745262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theme="3" tint="-0.499984740745262"/>
      </left>
      <right/>
      <top/>
      <bottom style="thin">
        <color auto="1"/>
      </bottom>
      <diagonal/>
    </border>
    <border>
      <left style="thin">
        <color rgb="FF000066"/>
      </left>
      <right/>
      <top style="thin">
        <color auto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3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3" tint="-0.499984740745262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indexed="62"/>
      </top>
      <bottom style="thin">
        <color indexed="62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indexed="18"/>
      </bottom>
      <diagonal/>
    </border>
    <border>
      <left style="thin">
        <color theme="1"/>
      </left>
      <right/>
      <top/>
      <bottom style="thin">
        <color theme="3" tint="-0.499984740745262"/>
      </bottom>
      <diagonal/>
    </border>
    <border>
      <left style="thin">
        <color theme="1"/>
      </left>
      <right style="thin">
        <color theme="1"/>
      </right>
      <top style="thin">
        <color theme="3" tint="-0.499984740745262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 tint="-0.499984740745262"/>
      </right>
      <top style="thin">
        <color indexed="64"/>
      </top>
      <bottom style="thin">
        <color auto="1"/>
      </bottom>
      <diagonal/>
    </border>
    <border>
      <left/>
      <right style="thin">
        <color theme="3" tint="-0.499984740745262"/>
      </right>
      <top style="thin">
        <color indexed="64"/>
      </top>
      <bottom/>
      <diagonal/>
    </border>
    <border>
      <left style="thin">
        <color theme="3" tint="-0.499984740745262"/>
      </left>
      <right/>
      <top style="thin">
        <color indexed="64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/>
      <top style="thin">
        <color indexed="64"/>
      </top>
      <bottom/>
      <diagonal/>
    </border>
    <border>
      <left/>
      <right style="thin">
        <color theme="3" tint="-0.499984740745262"/>
      </right>
      <top/>
      <bottom style="thin">
        <color indexed="62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indexed="62"/>
      </bottom>
      <diagonal/>
    </border>
    <border>
      <left style="thin">
        <color theme="3" tint="-0.499984740745262"/>
      </left>
      <right/>
      <top/>
      <bottom style="thin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2"/>
      </bottom>
      <diagonal/>
    </border>
    <border>
      <left style="thin">
        <color indexed="64"/>
      </left>
      <right style="thin">
        <color theme="3" tint="-0.499984740745262"/>
      </right>
      <top style="thin">
        <color auto="1"/>
      </top>
      <bottom style="thin">
        <color indexed="62"/>
      </bottom>
      <diagonal/>
    </border>
    <border>
      <left/>
      <right style="thin">
        <color theme="3" tint="-0.499984740745262"/>
      </right>
      <top style="thin">
        <color indexed="62"/>
      </top>
      <bottom style="thin">
        <color indexed="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2"/>
      </top>
      <bottom style="thin">
        <color indexed="62"/>
      </bottom>
      <diagonal/>
    </border>
    <border>
      <left style="thin">
        <color theme="3" tint="-0.499984740745262"/>
      </left>
      <right/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theme="3" tint="-0.499984740745262"/>
      </right>
      <top style="thin">
        <color indexed="62"/>
      </top>
      <bottom style="thin">
        <color indexed="62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 style="thin">
        <color indexed="62"/>
      </bottom>
      <diagonal/>
    </border>
    <border>
      <left style="medium">
        <color indexed="64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2"/>
      </right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2"/>
      </left>
      <right style="thin">
        <color indexed="62"/>
      </right>
      <top/>
      <bottom style="thin">
        <color auto="1"/>
      </bottom>
      <diagonal/>
    </border>
    <border>
      <left style="thin">
        <color indexed="62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2"/>
      </right>
      <top/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thin">
        <color auto="1"/>
      </bottom>
      <diagonal/>
    </border>
    <border>
      <left/>
      <right style="thin">
        <color indexed="62"/>
      </right>
      <top/>
      <bottom style="thin">
        <color indexed="64"/>
      </bottom>
      <diagonal/>
    </border>
    <border>
      <left style="thin">
        <color indexed="62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rgb="FF000066"/>
      </left>
      <right/>
      <top/>
      <bottom style="thin">
        <color auto="1"/>
      </bottom>
      <diagonal/>
    </border>
    <border>
      <left style="thin">
        <color indexed="64"/>
      </left>
      <right style="thin">
        <color rgb="FF002060"/>
      </right>
      <top/>
      <bottom/>
      <diagonal/>
    </border>
    <border>
      <left/>
      <right style="thin">
        <color rgb="FF000066"/>
      </right>
      <top/>
      <bottom style="thin">
        <color indexed="64"/>
      </bottom>
      <diagonal/>
    </border>
    <border>
      <left style="thin">
        <color indexed="64"/>
      </left>
      <right style="thin">
        <color rgb="FF002060"/>
      </right>
      <top/>
      <bottom style="thin">
        <color auto="1"/>
      </bottom>
      <diagonal/>
    </border>
    <border>
      <left style="thin">
        <color rgb="FF000066"/>
      </left>
      <right style="thin">
        <color rgb="FF000066"/>
      </right>
      <top style="thin">
        <color auto="1"/>
      </top>
      <bottom style="thin">
        <color auto="1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/>
      <diagonal/>
    </border>
    <border>
      <left style="thin">
        <color rgb="FF002060"/>
      </left>
      <right style="thin">
        <color rgb="FF002060"/>
      </right>
      <top style="thin">
        <color theme="3" tint="-0.499984740745262"/>
      </top>
      <bottom style="thin">
        <color indexed="64"/>
      </bottom>
      <diagonal/>
    </border>
  </borders>
  <cellStyleXfs count="7">
    <xf numFmtId="0" fontId="0" fillId="0" borderId="0"/>
    <xf numFmtId="164" fontId="53" fillId="0" borderId="0" applyFill="0" applyBorder="0" applyAlignment="0" applyProtection="0"/>
    <xf numFmtId="165" fontId="53" fillId="0" borderId="0" applyFill="0" applyBorder="0" applyAlignment="0" applyProtection="0"/>
    <xf numFmtId="0" fontId="53" fillId="0" borderId="0"/>
    <xf numFmtId="0" fontId="53" fillId="0" borderId="0"/>
    <xf numFmtId="0" fontId="77" fillId="0" borderId="0"/>
    <xf numFmtId="0" fontId="53" fillId="0" borderId="0"/>
  </cellStyleXfs>
  <cellXfs count="952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5" xfId="0" applyBorder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10" fillId="0" borderId="0" xfId="0" applyFont="1"/>
    <xf numFmtId="3" fontId="9" fillId="0" borderId="23" xfId="0" applyNumberFormat="1" applyFont="1" applyBorder="1" applyAlignment="1">
      <alignment horizontal="center" vertical="center"/>
    </xf>
    <xf numFmtId="3" fontId="9" fillId="0" borderId="23" xfId="0" applyNumberFormat="1" applyFont="1" applyBorder="1" applyAlignment="1">
      <alignment vertical="center"/>
    </xf>
    <xf numFmtId="166" fontId="15" fillId="0" borderId="0" xfId="0" applyNumberFormat="1" applyFont="1" applyAlignment="1">
      <alignment horizontal="left"/>
    </xf>
    <xf numFmtId="3" fontId="16" fillId="0" borderId="0" xfId="0" applyNumberFormat="1" applyFont="1"/>
    <xf numFmtId="4" fontId="0" fillId="0" borderId="0" xfId="0" applyNumberFormat="1"/>
    <xf numFmtId="0" fontId="15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/>
    <xf numFmtId="0" fontId="20" fillId="0" borderId="0" xfId="0" applyFont="1"/>
    <xf numFmtId="169" fontId="16" fillId="0" borderId="0" xfId="0" applyNumberFormat="1" applyFont="1"/>
    <xf numFmtId="168" fontId="21" fillId="0" borderId="0" xfId="0" applyNumberFormat="1" applyFont="1" applyAlignment="1">
      <alignment horizontal="right"/>
    </xf>
    <xf numFmtId="4" fontId="16" fillId="0" borderId="0" xfId="0" applyNumberFormat="1" applyFont="1"/>
    <xf numFmtId="4" fontId="18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6" fillId="0" borderId="0" xfId="0" applyFont="1"/>
    <xf numFmtId="0" fontId="24" fillId="0" borderId="0" xfId="0" applyFont="1"/>
    <xf numFmtId="169" fontId="27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41" xfId="0" applyBorder="1" applyAlignment="1">
      <alignment horizontal="left" vertical="center" wrapText="1"/>
    </xf>
    <xf numFmtId="3" fontId="32" fillId="0" borderId="4" xfId="0" applyNumberFormat="1" applyFont="1" applyBorder="1" applyAlignment="1">
      <alignment vertical="center"/>
    </xf>
    <xf numFmtId="0" fontId="0" fillId="0" borderId="0" xfId="0" applyAlignment="1">
      <alignment horizontal="left" wrapText="1"/>
    </xf>
    <xf numFmtId="0" fontId="6" fillId="0" borderId="42" xfId="0" applyFont="1" applyBorder="1" applyAlignment="1">
      <alignment horizontal="center" vertical="center"/>
    </xf>
    <xf numFmtId="0" fontId="0" fillId="0" borderId="31" xfId="0" applyBorder="1"/>
    <xf numFmtId="0" fontId="0" fillId="0" borderId="29" xfId="0" applyBorder="1"/>
    <xf numFmtId="3" fontId="33" fillId="0" borderId="0" xfId="0" applyNumberFormat="1" applyFont="1"/>
    <xf numFmtId="0" fontId="0" fillId="0" borderId="41" xfId="0" applyBorder="1" applyAlignment="1">
      <alignment vertical="center"/>
    </xf>
    <xf numFmtId="0" fontId="0" fillId="0" borderId="5" xfId="0" applyBorder="1" applyAlignment="1">
      <alignment horizontal="left" vertical="center" wrapText="1"/>
    </xf>
    <xf numFmtId="0" fontId="14" fillId="0" borderId="0" xfId="0" applyFont="1"/>
    <xf numFmtId="0" fontId="16" fillId="0" borderId="0" xfId="0" applyFont="1" applyAlignment="1">
      <alignment horizontal="left" vertical="center" wrapText="1"/>
    </xf>
    <xf numFmtId="170" fontId="0" fillId="0" borderId="0" xfId="0" applyNumberFormat="1"/>
    <xf numFmtId="4" fontId="0" fillId="0" borderId="0" xfId="0" applyNumberFormat="1" applyAlignment="1">
      <alignment vertical="center"/>
    </xf>
    <xf numFmtId="3" fontId="2" fillId="0" borderId="0" xfId="0" applyNumberFormat="1" applyFont="1"/>
    <xf numFmtId="0" fontId="14" fillId="4" borderId="4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/>
    </xf>
    <xf numFmtId="0" fontId="16" fillId="0" borderId="41" xfId="0" applyFont="1" applyBorder="1"/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36" fillId="0" borderId="41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4" fillId="0" borderId="4" xfId="0" applyFont="1" applyBorder="1"/>
    <xf numFmtId="3" fontId="0" fillId="0" borderId="4" xfId="0" applyNumberFormat="1" applyBorder="1" applyAlignment="1">
      <alignment horizontal="right"/>
    </xf>
    <xf numFmtId="0" fontId="0" fillId="0" borderId="41" xfId="0" applyBorder="1" applyAlignment="1">
      <alignment horizontal="right"/>
    </xf>
    <xf numFmtId="3" fontId="0" fillId="0" borderId="4" xfId="0" applyNumberFormat="1" applyBorder="1"/>
    <xf numFmtId="0" fontId="14" fillId="0" borderId="4" xfId="0" applyFont="1" applyBorder="1" applyAlignment="1">
      <alignment horizontal="left"/>
    </xf>
    <xf numFmtId="3" fontId="6" fillId="0" borderId="4" xfId="0" applyNumberFormat="1" applyFont="1" applyBorder="1" applyAlignment="1">
      <alignment vertical="center"/>
    </xf>
    <xf numFmtId="0" fontId="6" fillId="0" borderId="41" xfId="0" applyFont="1" applyBorder="1" applyAlignment="1">
      <alignment horizontal="right"/>
    </xf>
    <xf numFmtId="49" fontId="0" fillId="0" borderId="41" xfId="0" applyNumberFormat="1" applyBorder="1" applyAlignment="1">
      <alignment horizontal="right"/>
    </xf>
    <xf numFmtId="49" fontId="6" fillId="0" borderId="41" xfId="0" applyNumberFormat="1" applyFont="1" applyBorder="1" applyAlignment="1">
      <alignment horizontal="right"/>
    </xf>
    <xf numFmtId="49" fontId="36" fillId="0" borderId="41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right"/>
    </xf>
    <xf numFmtId="0" fontId="14" fillId="0" borderId="48" xfId="0" applyFont="1" applyBorder="1"/>
    <xf numFmtId="3" fontId="0" fillId="0" borderId="48" xfId="0" applyNumberFormat="1" applyBorder="1"/>
    <xf numFmtId="49" fontId="6" fillId="0" borderId="0" xfId="0" applyNumberFormat="1" applyFont="1" applyAlignment="1">
      <alignment horizontal="right"/>
    </xf>
    <xf numFmtId="0" fontId="16" fillId="0" borderId="0" xfId="0" applyFont="1" applyAlignment="1">
      <alignment horizontal="left"/>
    </xf>
    <xf numFmtId="3" fontId="34" fillId="0" borderId="0" xfId="0" applyNumberFormat="1" applyFont="1"/>
    <xf numFmtId="49" fontId="37" fillId="0" borderId="0" xfId="0" applyNumberFormat="1" applyFont="1"/>
    <xf numFmtId="3" fontId="29" fillId="0" borderId="0" xfId="0" applyNumberFormat="1" applyFont="1" applyAlignment="1">
      <alignment horizontal="right"/>
    </xf>
    <xf numFmtId="0" fontId="34" fillId="3" borderId="46" xfId="0" applyFont="1" applyFill="1" applyBorder="1" applyAlignment="1">
      <alignment horizontal="center" vertical="center" wrapText="1"/>
    </xf>
    <xf numFmtId="4" fontId="6" fillId="0" borderId="0" xfId="0" applyNumberFormat="1" applyFont="1"/>
    <xf numFmtId="172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/>
    <xf numFmtId="168" fontId="0" fillId="0" borderId="0" xfId="0" applyNumberFormat="1"/>
    <xf numFmtId="0" fontId="5" fillId="0" borderId="0" xfId="0" applyFont="1"/>
    <xf numFmtId="0" fontId="39" fillId="0" borderId="0" xfId="0" applyFont="1"/>
    <xf numFmtId="3" fontId="16" fillId="0" borderId="4" xfId="0" applyNumberFormat="1" applyFont="1" applyBorder="1" applyAlignment="1">
      <alignment horizontal="left"/>
    </xf>
    <xf numFmtId="3" fontId="16" fillId="0" borderId="4" xfId="0" applyNumberFormat="1" applyFont="1" applyBorder="1"/>
    <xf numFmtId="3" fontId="14" fillId="0" borderId="4" xfId="0" applyNumberFormat="1" applyFont="1" applyBorder="1" applyAlignment="1">
      <alignment horizontal="left"/>
    </xf>
    <xf numFmtId="3" fontId="14" fillId="0" borderId="4" xfId="0" applyNumberFormat="1" applyFont="1" applyBorder="1"/>
    <xf numFmtId="168" fontId="16" fillId="0" borderId="55" xfId="0" applyNumberFormat="1" applyFont="1" applyBorder="1" applyAlignment="1">
      <alignment horizontal="center" vertical="center"/>
    </xf>
    <xf numFmtId="0" fontId="0" fillId="3" borderId="0" xfId="0" applyFill="1"/>
    <xf numFmtId="3" fontId="16" fillId="0" borderId="4" xfId="0" applyNumberFormat="1" applyFont="1" applyBorder="1" applyAlignment="1">
      <alignment vertical="center" wrapText="1"/>
    </xf>
    <xf numFmtId="3" fontId="14" fillId="0" borderId="4" xfId="0" applyNumberFormat="1" applyFont="1" applyBorder="1" applyAlignment="1">
      <alignment vertical="center" wrapText="1"/>
    </xf>
    <xf numFmtId="3" fontId="14" fillId="0" borderId="0" xfId="0" applyNumberFormat="1" applyFont="1"/>
    <xf numFmtId="3" fontId="14" fillId="0" borderId="40" xfId="0" applyNumberFormat="1" applyFont="1" applyBorder="1" applyAlignment="1">
      <alignment horizontal="left"/>
    </xf>
    <xf numFmtId="3" fontId="16" fillId="0" borderId="52" xfId="0" applyNumberFormat="1" applyFont="1" applyBorder="1" applyAlignment="1">
      <alignment horizontal="left" vertical="center"/>
    </xf>
    <xf numFmtId="3" fontId="16" fillId="0" borderId="53" xfId="0" applyNumberFormat="1" applyFont="1" applyBorder="1" applyAlignment="1">
      <alignment vertical="center"/>
    </xf>
    <xf numFmtId="3" fontId="14" fillId="0" borderId="53" xfId="0" applyNumberFormat="1" applyFont="1" applyBorder="1"/>
    <xf numFmtId="3" fontId="14" fillId="0" borderId="53" xfId="0" applyNumberFormat="1" applyFont="1" applyBorder="1" applyAlignment="1">
      <alignment horizontal="left"/>
    </xf>
    <xf numFmtId="3" fontId="16" fillId="0" borderId="53" xfId="0" applyNumberFormat="1" applyFont="1" applyBorder="1"/>
    <xf numFmtId="168" fontId="16" fillId="0" borderId="54" xfId="0" applyNumberFormat="1" applyFont="1" applyBorder="1" applyAlignment="1">
      <alignment horizontal="center" vertical="center"/>
    </xf>
    <xf numFmtId="3" fontId="42" fillId="0" borderId="0" xfId="0" applyNumberFormat="1" applyFont="1"/>
    <xf numFmtId="3" fontId="14" fillId="0" borderId="57" xfId="0" applyNumberFormat="1" applyFont="1" applyBorder="1" applyAlignment="1">
      <alignment horizontal="left"/>
    </xf>
    <xf numFmtId="3" fontId="16" fillId="0" borderId="57" xfId="0" applyNumberFormat="1" applyFont="1" applyBorder="1" applyAlignment="1">
      <alignment vertical="center"/>
    </xf>
    <xf numFmtId="3" fontId="16" fillId="0" borderId="58" xfId="0" applyNumberFormat="1" applyFont="1" applyBorder="1"/>
    <xf numFmtId="3" fontId="14" fillId="0" borderId="58" xfId="0" applyNumberFormat="1" applyFont="1" applyBorder="1" applyAlignment="1">
      <alignment horizontal="left"/>
    </xf>
    <xf numFmtId="3" fontId="14" fillId="0" borderId="58" xfId="0" applyNumberFormat="1" applyFont="1" applyBorder="1"/>
    <xf numFmtId="3" fontId="16" fillId="0" borderId="53" xfId="0" applyNumberFormat="1" applyFont="1" applyBorder="1" applyAlignment="1">
      <alignment horizontal="left"/>
    </xf>
    <xf numFmtId="4" fontId="5" fillId="0" borderId="0" xfId="0" applyNumberFormat="1" applyFont="1"/>
    <xf numFmtId="4" fontId="1" fillId="0" borderId="0" xfId="0" applyNumberFormat="1" applyFont="1"/>
    <xf numFmtId="0" fontId="46" fillId="0" borderId="0" xfId="0" applyFont="1" applyAlignment="1">
      <alignment horizontal="center"/>
    </xf>
    <xf numFmtId="0" fontId="46" fillId="0" borderId="0" xfId="0" applyFont="1"/>
    <xf numFmtId="0" fontId="47" fillId="0" borderId="0" xfId="0" applyFont="1"/>
    <xf numFmtId="0" fontId="38" fillId="0" borderId="41" xfId="0" applyFont="1" applyBorder="1"/>
    <xf numFmtId="4" fontId="38" fillId="0" borderId="0" xfId="0" applyNumberFormat="1" applyFont="1"/>
    <xf numFmtId="0" fontId="8" fillId="0" borderId="0" xfId="0" applyFont="1"/>
    <xf numFmtId="0" fontId="3" fillId="0" borderId="0" xfId="0" applyFont="1"/>
    <xf numFmtId="0" fontId="53" fillId="0" borderId="0" xfId="0" applyFont="1"/>
    <xf numFmtId="3" fontId="54" fillId="0" borderId="0" xfId="0" applyNumberFormat="1" applyFont="1"/>
    <xf numFmtId="170" fontId="38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7" fillId="0" borderId="0" xfId="0" applyNumberFormat="1" applyFont="1"/>
    <xf numFmtId="0" fontId="38" fillId="0" borderId="18" xfId="0" applyFont="1" applyBorder="1"/>
    <xf numFmtId="0" fontId="48" fillId="0" borderId="18" xfId="0" applyFont="1" applyBorder="1"/>
    <xf numFmtId="170" fontId="55" fillId="0" borderId="0" xfId="0" applyNumberFormat="1" applyFont="1"/>
    <xf numFmtId="0" fontId="55" fillId="0" borderId="0" xfId="0" applyFont="1"/>
    <xf numFmtId="2" fontId="55" fillId="0" borderId="0" xfId="0" applyNumberFormat="1" applyFont="1"/>
    <xf numFmtId="0" fontId="11" fillId="0" borderId="0" xfId="0" applyFont="1"/>
    <xf numFmtId="0" fontId="0" fillId="0" borderId="66" xfId="0" applyBorder="1"/>
    <xf numFmtId="0" fontId="16" fillId="0" borderId="45" xfId="0" applyFont="1" applyBorder="1" applyAlignment="1">
      <alignment horizontal="center"/>
    </xf>
    <xf numFmtId="0" fontId="16" fillId="0" borderId="40" xfId="0" applyFont="1" applyBorder="1"/>
    <xf numFmtId="4" fontId="16" fillId="0" borderId="40" xfId="0" applyNumberFormat="1" applyFont="1" applyBorder="1"/>
    <xf numFmtId="0" fontId="38" fillId="0" borderId="45" xfId="0" applyFont="1" applyBorder="1" applyAlignment="1">
      <alignment horizontal="center"/>
    </xf>
    <xf numFmtId="0" fontId="38" fillId="0" borderId="40" xfId="0" applyFont="1" applyBorder="1"/>
    <xf numFmtId="3" fontId="38" fillId="0" borderId="40" xfId="0" applyNumberFormat="1" applyFont="1" applyBorder="1"/>
    <xf numFmtId="0" fontId="51" fillId="0" borderId="45" xfId="0" applyFont="1" applyBorder="1" applyAlignment="1">
      <alignment horizontal="left"/>
    </xf>
    <xf numFmtId="0" fontId="51" fillId="0" borderId="40" xfId="0" applyFont="1" applyBorder="1"/>
    <xf numFmtId="3" fontId="51" fillId="0" borderId="40" xfId="0" applyNumberFormat="1" applyFont="1" applyBorder="1"/>
    <xf numFmtId="0" fontId="48" fillId="0" borderId="45" xfId="0" applyFont="1" applyBorder="1" applyAlignment="1">
      <alignment horizontal="left"/>
    </xf>
    <xf numFmtId="0" fontId="48" fillId="0" borderId="40" xfId="0" applyFont="1" applyBorder="1" applyAlignment="1">
      <alignment horizontal="center"/>
    </xf>
    <xf numFmtId="3" fontId="48" fillId="0" borderId="40" xfId="0" applyNumberFormat="1" applyFont="1" applyBorder="1"/>
    <xf numFmtId="0" fontId="48" fillId="0" borderId="45" xfId="0" applyFont="1" applyBorder="1"/>
    <xf numFmtId="0" fontId="51" fillId="0" borderId="40" xfId="0" applyFont="1" applyBorder="1" applyAlignment="1">
      <alignment horizontal="center"/>
    </xf>
    <xf numFmtId="3" fontId="51" fillId="0" borderId="40" xfId="0" applyNumberFormat="1" applyFont="1" applyBorder="1" applyAlignment="1">
      <alignment horizontal="center"/>
    </xf>
    <xf numFmtId="0" fontId="38" fillId="0" borderId="40" xfId="0" applyFont="1" applyBorder="1" applyAlignment="1">
      <alignment horizontal="center"/>
    </xf>
    <xf numFmtId="3" fontId="38" fillId="0" borderId="40" xfId="0" applyNumberFormat="1" applyFont="1" applyBorder="1" applyAlignment="1">
      <alignment horizontal="right"/>
    </xf>
    <xf numFmtId="3" fontId="38" fillId="0" borderId="40" xfId="0" applyNumberFormat="1" applyFont="1" applyBorder="1" applyAlignment="1">
      <alignment horizontal="center"/>
    </xf>
    <xf numFmtId="0" fontId="38" fillId="0" borderId="45" xfId="0" applyFont="1" applyBorder="1" applyAlignment="1">
      <alignment horizontal="center" vertical="center" wrapText="1"/>
    </xf>
    <xf numFmtId="0" fontId="51" fillId="0" borderId="45" xfId="0" applyFont="1" applyBorder="1"/>
    <xf numFmtId="0" fontId="51" fillId="0" borderId="0" xfId="0" applyFont="1"/>
    <xf numFmtId="3" fontId="48" fillId="0" borderId="0" xfId="0" applyNumberFormat="1" applyFont="1"/>
    <xf numFmtId="0" fontId="57" fillId="4" borderId="0" xfId="0" applyFont="1" applyFill="1" applyAlignment="1">
      <alignment horizontal="center"/>
    </xf>
    <xf numFmtId="4" fontId="58" fillId="0" borderId="0" xfId="0" applyNumberFormat="1" applyFont="1"/>
    <xf numFmtId="4" fontId="59" fillId="0" borderId="0" xfId="0" applyNumberFormat="1" applyFont="1"/>
    <xf numFmtId="3" fontId="6" fillId="0" borderId="0" xfId="0" applyNumberFormat="1" applyFont="1" applyAlignment="1">
      <alignment horizontal="center"/>
    </xf>
    <xf numFmtId="4" fontId="60" fillId="0" borderId="0" xfId="0" applyNumberFormat="1" applyFont="1"/>
    <xf numFmtId="4" fontId="61" fillId="0" borderId="0" xfId="0" applyNumberFormat="1" applyFont="1"/>
    <xf numFmtId="4" fontId="62" fillId="0" borderId="0" xfId="0" applyNumberFormat="1" applyFont="1"/>
    <xf numFmtId="3" fontId="63" fillId="3" borderId="0" xfId="0" applyNumberFormat="1" applyFont="1" applyFill="1"/>
    <xf numFmtId="3" fontId="64" fillId="0" borderId="0" xfId="0" applyNumberFormat="1" applyFont="1"/>
    <xf numFmtId="0" fontId="65" fillId="0" borderId="0" xfId="0" applyFont="1"/>
    <xf numFmtId="4" fontId="65" fillId="0" borderId="0" xfId="0" applyNumberFormat="1" applyFont="1"/>
    <xf numFmtId="0" fontId="66" fillId="0" borderId="0" xfId="0" applyFont="1" applyAlignment="1">
      <alignment horizontal="center"/>
    </xf>
    <xf numFmtId="0" fontId="66" fillId="0" borderId="0" xfId="0" applyFont="1"/>
    <xf numFmtId="0" fontId="67" fillId="0" borderId="0" xfId="0" applyFont="1"/>
    <xf numFmtId="3" fontId="48" fillId="0" borderId="19" xfId="0" applyNumberFormat="1" applyFont="1" applyBorder="1"/>
    <xf numFmtId="3" fontId="48" fillId="0" borderId="19" xfId="0" applyNumberFormat="1" applyFont="1" applyBorder="1" applyAlignment="1">
      <alignment horizontal="right"/>
    </xf>
    <xf numFmtId="0" fontId="38" fillId="0" borderId="18" xfId="0" applyFont="1" applyBorder="1" applyAlignment="1">
      <alignment horizontal="left"/>
    </xf>
    <xf numFmtId="0" fontId="48" fillId="0" borderId="21" xfId="0" applyFont="1" applyBorder="1"/>
    <xf numFmtId="0" fontId="48" fillId="0" borderId="29" xfId="0" applyFont="1" applyBorder="1"/>
    <xf numFmtId="0" fontId="48" fillId="0" borderId="0" xfId="0" applyFont="1"/>
    <xf numFmtId="0" fontId="44" fillId="0" borderId="0" xfId="0" applyFont="1"/>
    <xf numFmtId="0" fontId="69" fillId="0" borderId="0" xfId="0" applyFont="1"/>
    <xf numFmtId="4" fontId="67" fillId="0" borderId="0" xfId="0" applyNumberFormat="1" applyFont="1"/>
    <xf numFmtId="0" fontId="70" fillId="0" borderId="0" xfId="0" applyFont="1"/>
    <xf numFmtId="168" fontId="48" fillId="0" borderId="13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3" fontId="76" fillId="0" borderId="0" xfId="0" applyNumberFormat="1" applyFont="1" applyAlignment="1">
      <alignment horizontal="right" vertical="center"/>
    </xf>
    <xf numFmtId="3" fontId="76" fillId="0" borderId="8" xfId="0" applyNumberFormat="1" applyFont="1" applyBorder="1" applyAlignment="1">
      <alignment horizontal="right" vertical="center"/>
    </xf>
    <xf numFmtId="0" fontId="20" fillId="0" borderId="5" xfId="0" applyFont="1" applyBorder="1"/>
    <xf numFmtId="3" fontId="20" fillId="0" borderId="8" xfId="0" applyNumberFormat="1" applyFont="1" applyBorder="1" applyAlignment="1">
      <alignment horizontal="left"/>
    </xf>
    <xf numFmtId="3" fontId="20" fillId="0" borderId="0" xfId="0" applyNumberFormat="1" applyFont="1" applyAlignment="1">
      <alignment horizontal="left"/>
    </xf>
    <xf numFmtId="0" fontId="0" fillId="0" borderId="5" xfId="0" applyBorder="1" applyAlignment="1">
      <alignment vertical="center"/>
    </xf>
    <xf numFmtId="3" fontId="0" fillId="0" borderId="8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0" fontId="72" fillId="0" borderId="0" xfId="0" applyFont="1"/>
    <xf numFmtId="3" fontId="20" fillId="0" borderId="8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9" fillId="0" borderId="8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3" fontId="35" fillId="0" borderId="0" xfId="0" applyNumberFormat="1" applyFont="1" applyAlignment="1">
      <alignment horizontal="right" vertical="center"/>
    </xf>
    <xf numFmtId="3" fontId="35" fillId="0" borderId="8" xfId="0" applyNumberFormat="1" applyFont="1" applyBorder="1" applyAlignment="1">
      <alignment horizontal="right" vertical="center"/>
    </xf>
    <xf numFmtId="3" fontId="0" fillId="0" borderId="8" xfId="0" applyNumberFormat="1" applyBorder="1"/>
    <xf numFmtId="0" fontId="20" fillId="0" borderId="8" xfId="0" applyFont="1" applyBorder="1"/>
    <xf numFmtId="3" fontId="20" fillId="0" borderId="0" xfId="0" applyNumberFormat="1" applyFont="1"/>
    <xf numFmtId="0" fontId="78" fillId="0" borderId="0" xfId="5" applyFont="1"/>
    <xf numFmtId="0" fontId="78" fillId="0" borderId="0" xfId="5" applyFont="1" applyAlignment="1">
      <alignment horizontal="left"/>
    </xf>
    <xf numFmtId="0" fontId="79" fillId="0" borderId="0" xfId="5" applyFont="1" applyAlignment="1">
      <alignment horizontal="center"/>
    </xf>
    <xf numFmtId="0" fontId="77" fillId="0" borderId="0" xfId="5"/>
    <xf numFmtId="0" fontId="81" fillId="0" borderId="0" xfId="5" applyFont="1"/>
    <xf numFmtId="0" fontId="77" fillId="0" borderId="0" xfId="5" applyAlignment="1">
      <alignment horizontal="center"/>
    </xf>
    <xf numFmtId="0" fontId="77" fillId="0" borderId="53" xfId="5" applyBorder="1"/>
    <xf numFmtId="0" fontId="77" fillId="6" borderId="0" xfId="5" applyFill="1"/>
    <xf numFmtId="3" fontId="77" fillId="0" borderId="0" xfId="5" applyNumberFormat="1"/>
    <xf numFmtId="0" fontId="89" fillId="0" borderId="0" xfId="5" applyFont="1"/>
    <xf numFmtId="0" fontId="90" fillId="0" borderId="0" xfId="5" applyFont="1"/>
    <xf numFmtId="0" fontId="91" fillId="0" borderId="0" xfId="5" applyFont="1"/>
    <xf numFmtId="3" fontId="92" fillId="0" borderId="0" xfId="5" applyNumberFormat="1" applyFont="1" applyAlignment="1">
      <alignment horizontal="left"/>
    </xf>
    <xf numFmtId="0" fontId="89" fillId="0" borderId="0" xfId="5" applyFont="1" applyAlignment="1">
      <alignment horizontal="center"/>
    </xf>
    <xf numFmtId="0" fontId="90" fillId="0" borderId="0" xfId="5" applyFont="1" applyAlignment="1">
      <alignment horizontal="center"/>
    </xf>
    <xf numFmtId="170" fontId="51" fillId="0" borderId="0" xfId="0" applyNumberFormat="1" applyFont="1" applyAlignment="1">
      <alignment horizontal="center"/>
    </xf>
    <xf numFmtId="170" fontId="34" fillId="0" borderId="0" xfId="0" applyNumberFormat="1" applyFont="1" applyAlignment="1">
      <alignment horizontal="center"/>
    </xf>
    <xf numFmtId="168" fontId="6" fillId="0" borderId="46" xfId="0" applyNumberFormat="1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168" fontId="0" fillId="0" borderId="46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4" fontId="6" fillId="0" borderId="0" xfId="0" applyNumberFormat="1" applyFont="1" applyAlignment="1">
      <alignment vertical="center"/>
    </xf>
    <xf numFmtId="4" fontId="53" fillId="0" borderId="0" xfId="0" applyNumberFormat="1" applyFont="1"/>
    <xf numFmtId="0" fontId="53" fillId="0" borderId="41" xfId="0" applyFont="1" applyBorder="1" applyAlignment="1">
      <alignment horizontal="left" vertical="center"/>
    </xf>
    <xf numFmtId="3" fontId="68" fillId="0" borderId="0" xfId="0" applyNumberFormat="1" applyFont="1"/>
    <xf numFmtId="3" fontId="25" fillId="0" borderId="0" xfId="0" applyNumberFormat="1" applyFont="1"/>
    <xf numFmtId="3" fontId="29" fillId="0" borderId="0" xfId="0" applyNumberFormat="1" applyFont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4" fontId="34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6" fontId="24" fillId="0" borderId="0" xfId="0" applyNumberFormat="1" applyFont="1" applyAlignment="1">
      <alignment horizontal="left"/>
    </xf>
    <xf numFmtId="169" fontId="25" fillId="0" borderId="0" xfId="0" applyNumberFormat="1" applyFont="1"/>
    <xf numFmtId="0" fontId="20" fillId="0" borderId="0" xfId="0" applyFont="1" applyAlignment="1">
      <alignment horizontal="right"/>
    </xf>
    <xf numFmtId="4" fontId="1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8" fontId="0" fillId="0" borderId="0" xfId="0" applyNumberFormat="1" applyAlignment="1">
      <alignment horizontal="center"/>
    </xf>
    <xf numFmtId="3" fontId="16" fillId="0" borderId="87" xfId="0" applyNumberFormat="1" applyFont="1" applyBorder="1" applyAlignment="1">
      <alignment vertical="center"/>
    </xf>
    <xf numFmtId="4" fontId="4" fillId="0" borderId="0" xfId="0" applyNumberFormat="1" applyFont="1"/>
    <xf numFmtId="4" fontId="4" fillId="0" borderId="0" xfId="0" applyNumberFormat="1" applyFont="1" applyAlignment="1">
      <alignment vertical="center"/>
    </xf>
    <xf numFmtId="4" fontId="2" fillId="0" borderId="0" xfId="0" applyNumberFormat="1" applyFont="1"/>
    <xf numFmtId="3" fontId="16" fillId="0" borderId="54" xfId="0" applyNumberFormat="1" applyFont="1" applyBorder="1" applyAlignment="1">
      <alignment vertical="center"/>
    </xf>
    <xf numFmtId="0" fontId="16" fillId="8" borderId="48" xfId="0" applyFont="1" applyFill="1" applyBorder="1" applyAlignment="1">
      <alignment horizontal="center" vertical="center"/>
    </xf>
    <xf numFmtId="0" fontId="16" fillId="8" borderId="48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vertical="center" wrapText="1"/>
    </xf>
    <xf numFmtId="168" fontId="9" fillId="0" borderId="17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wrapText="1"/>
    </xf>
    <xf numFmtId="3" fontId="32" fillId="3" borderId="94" xfId="0" applyNumberFormat="1" applyFont="1" applyFill="1" applyBorder="1" applyAlignment="1">
      <alignment vertical="center"/>
    </xf>
    <xf numFmtId="0" fontId="6" fillId="0" borderId="93" xfId="0" applyFont="1" applyBorder="1" applyAlignment="1">
      <alignment horizontal="left" vertical="center" wrapText="1"/>
    </xf>
    <xf numFmtId="0" fontId="6" fillId="0" borderId="89" xfId="0" applyFont="1" applyBorder="1" applyAlignment="1">
      <alignment horizontal="center" vertical="center"/>
    </xf>
    <xf numFmtId="168" fontId="0" fillId="0" borderId="77" xfId="0" applyNumberFormat="1" applyBorder="1"/>
    <xf numFmtId="168" fontId="38" fillId="0" borderId="74" xfId="0" applyNumberFormat="1" applyFont="1" applyBorder="1"/>
    <xf numFmtId="168" fontId="51" fillId="0" borderId="74" xfId="0" applyNumberFormat="1" applyFont="1" applyBorder="1"/>
    <xf numFmtId="168" fontId="48" fillId="0" borderId="74" xfId="0" applyNumberFormat="1" applyFont="1" applyBorder="1"/>
    <xf numFmtId="168" fontId="51" fillId="0" borderId="0" xfId="0" applyNumberFormat="1" applyFont="1"/>
    <xf numFmtId="170" fontId="2" fillId="0" borderId="0" xfId="0" applyNumberFormat="1" applyFont="1"/>
    <xf numFmtId="170" fontId="3" fillId="0" borderId="0" xfId="0" applyNumberFormat="1" applyFont="1"/>
    <xf numFmtId="3" fontId="14" fillId="0" borderId="53" xfId="0" applyNumberFormat="1" applyFont="1" applyBorder="1" applyAlignment="1">
      <alignment vertical="center"/>
    </xf>
    <xf numFmtId="0" fontId="16" fillId="8" borderId="73" xfId="0" applyFont="1" applyFill="1" applyBorder="1" applyAlignment="1">
      <alignment horizontal="center" vertical="center" wrapText="1"/>
    </xf>
    <xf numFmtId="0" fontId="16" fillId="8" borderId="73" xfId="0" applyFont="1" applyFill="1" applyBorder="1" applyAlignment="1">
      <alignment horizontal="center" vertical="center"/>
    </xf>
    <xf numFmtId="168" fontId="16" fillId="8" borderId="76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63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0" fontId="16" fillId="8" borderId="88" xfId="0" applyFont="1" applyFill="1" applyBorder="1" applyAlignment="1">
      <alignment horizontal="center" vertical="center" wrapText="1"/>
    </xf>
    <xf numFmtId="0" fontId="74" fillId="7" borderId="29" xfId="0" applyFont="1" applyFill="1" applyBorder="1"/>
    <xf numFmtId="0" fontId="73" fillId="7" borderId="0" xfId="0" applyFont="1" applyFill="1" applyAlignment="1">
      <alignment horizontal="center"/>
    </xf>
    <xf numFmtId="0" fontId="73" fillId="7" borderId="8" xfId="0" applyFont="1" applyFill="1" applyBorder="1" applyAlignment="1">
      <alignment horizontal="center"/>
    </xf>
    <xf numFmtId="0" fontId="74" fillId="7" borderId="31" xfId="0" applyFont="1" applyFill="1" applyBorder="1"/>
    <xf numFmtId="0" fontId="74" fillId="7" borderId="9" xfId="0" applyFont="1" applyFill="1" applyBorder="1"/>
    <xf numFmtId="0" fontId="16" fillId="8" borderId="65" xfId="0" applyFont="1" applyFill="1" applyBorder="1" applyAlignment="1">
      <alignment horizontal="center" vertical="center" wrapText="1"/>
    </xf>
    <xf numFmtId="0" fontId="20" fillId="0" borderId="9" xfId="0" applyFont="1" applyBorder="1"/>
    <xf numFmtId="0" fontId="6" fillId="7" borderId="7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170" fontId="9" fillId="0" borderId="87" xfId="0" applyNumberFormat="1" applyFont="1" applyBorder="1" applyAlignment="1">
      <alignment horizontal="center"/>
    </xf>
    <xf numFmtId="0" fontId="16" fillId="8" borderId="109" xfId="0" applyFont="1" applyFill="1" applyBorder="1" applyAlignment="1">
      <alignment horizontal="center" vertical="center" wrapText="1"/>
    </xf>
    <xf numFmtId="0" fontId="16" fillId="8" borderId="111" xfId="0" applyFont="1" applyFill="1" applyBorder="1" applyAlignment="1">
      <alignment horizontal="center" vertical="center" wrapText="1"/>
    </xf>
    <xf numFmtId="0" fontId="0" fillId="0" borderId="112" xfId="0" applyBorder="1"/>
    <xf numFmtId="0" fontId="6" fillId="0" borderId="113" xfId="0" applyFont="1" applyBorder="1"/>
    <xf numFmtId="0" fontId="0" fillId="0" borderId="114" xfId="0" applyBorder="1"/>
    <xf numFmtId="0" fontId="38" fillId="0" borderId="113" xfId="0" applyFont="1" applyBorder="1"/>
    <xf numFmtId="3" fontId="50" fillId="0" borderId="113" xfId="0" applyNumberFormat="1" applyFont="1" applyBorder="1"/>
    <xf numFmtId="168" fontId="38" fillId="0" borderId="114" xfId="0" applyNumberFormat="1" applyFont="1" applyBorder="1" applyAlignment="1">
      <alignment horizontal="center"/>
    </xf>
    <xf numFmtId="3" fontId="38" fillId="0" borderId="113" xfId="0" applyNumberFormat="1" applyFont="1" applyBorder="1"/>
    <xf numFmtId="0" fontId="38" fillId="0" borderId="112" xfId="0" applyFont="1" applyBorder="1" applyAlignment="1">
      <alignment horizontal="left"/>
    </xf>
    <xf numFmtId="0" fontId="38" fillId="0" borderId="113" xfId="0" applyFont="1" applyBorder="1" applyAlignment="1">
      <alignment horizontal="left"/>
    </xf>
    <xf numFmtId="3" fontId="50" fillId="0" borderId="113" xfId="0" applyNumberFormat="1" applyFont="1" applyBorder="1" applyAlignment="1">
      <alignment horizontal="right"/>
    </xf>
    <xf numFmtId="0" fontId="48" fillId="0" borderId="113" xfId="0" applyFont="1" applyBorder="1" applyAlignment="1">
      <alignment horizontal="left"/>
    </xf>
    <xf numFmtId="3" fontId="49" fillId="0" borderId="113" xfId="0" applyNumberFormat="1" applyFont="1" applyBorder="1" applyAlignment="1">
      <alignment horizontal="left"/>
    </xf>
    <xf numFmtId="3" fontId="49" fillId="0" borderId="113" xfId="0" applyNumberFormat="1" applyFont="1" applyBorder="1"/>
    <xf numFmtId="3" fontId="48" fillId="0" borderId="113" xfId="0" applyNumberFormat="1" applyFont="1" applyBorder="1"/>
    <xf numFmtId="0" fontId="48" fillId="0" borderId="113" xfId="0" applyFont="1" applyBorder="1"/>
    <xf numFmtId="164" fontId="38" fillId="0" borderId="113" xfId="1" applyFont="1" applyFill="1" applyBorder="1" applyAlignment="1" applyProtection="1"/>
    <xf numFmtId="3" fontId="50" fillId="0" borderId="113" xfId="1" applyNumberFormat="1" applyFont="1" applyFill="1" applyBorder="1" applyAlignment="1" applyProtection="1"/>
    <xf numFmtId="0" fontId="48" fillId="0" borderId="112" xfId="0" applyFont="1" applyBorder="1" applyAlignment="1">
      <alignment horizontal="left"/>
    </xf>
    <xf numFmtId="0" fontId="38" fillId="0" borderId="115" xfId="0" applyFont="1" applyBorder="1" applyAlignment="1">
      <alignment horizontal="left"/>
    </xf>
    <xf numFmtId="0" fontId="48" fillId="0" borderId="116" xfId="0" applyFont="1" applyBorder="1"/>
    <xf numFmtId="3" fontId="48" fillId="0" borderId="116" xfId="0" applyNumberFormat="1" applyFont="1" applyBorder="1"/>
    <xf numFmtId="0" fontId="83" fillId="8" borderId="110" xfId="5" applyFont="1" applyFill="1" applyBorder="1" applyAlignment="1">
      <alignment horizontal="center" vertical="center"/>
    </xf>
    <xf numFmtId="0" fontId="83" fillId="8" borderId="121" xfId="5" applyFont="1" applyFill="1" applyBorder="1" applyAlignment="1">
      <alignment horizontal="center" vertical="center" wrapText="1"/>
    </xf>
    <xf numFmtId="0" fontId="83" fillId="8" borderId="122" xfId="5" applyFont="1" applyFill="1" applyBorder="1" applyAlignment="1">
      <alignment horizontal="center" vertical="center" wrapText="1"/>
    </xf>
    <xf numFmtId="0" fontId="77" fillId="0" borderId="112" xfId="5" applyBorder="1"/>
    <xf numFmtId="0" fontId="77" fillId="0" borderId="113" xfId="5" applyBorder="1"/>
    <xf numFmtId="0" fontId="77" fillId="0" borderId="124" xfId="5" applyBorder="1"/>
    <xf numFmtId="0" fontId="84" fillId="0" borderId="113" xfId="5" applyFont="1" applyBorder="1" applyAlignment="1">
      <alignment horizontal="center"/>
    </xf>
    <xf numFmtId="173" fontId="84" fillId="0" borderId="114" xfId="5" applyNumberFormat="1" applyFont="1" applyBorder="1" applyAlignment="1">
      <alignment horizontal="center"/>
    </xf>
    <xf numFmtId="0" fontId="85" fillId="0" borderId="112" xfId="5" applyFont="1" applyBorder="1"/>
    <xf numFmtId="3" fontId="85" fillId="3" borderId="113" xfId="5" applyNumberFormat="1" applyFont="1" applyFill="1" applyBorder="1"/>
    <xf numFmtId="170" fontId="85" fillId="3" borderId="114" xfId="5" applyNumberFormat="1" applyFont="1" applyFill="1" applyBorder="1" applyAlignment="1">
      <alignment horizontal="center"/>
    </xf>
    <xf numFmtId="0" fontId="85" fillId="0" borderId="113" xfId="5" applyFont="1" applyBorder="1"/>
    <xf numFmtId="170" fontId="85" fillId="0" borderId="114" xfId="5" applyNumberFormat="1" applyFont="1" applyBorder="1" applyAlignment="1">
      <alignment horizontal="center"/>
    </xf>
    <xf numFmtId="0" fontId="85" fillId="3" borderId="112" xfId="5" applyFont="1" applyFill="1" applyBorder="1" applyAlignment="1">
      <alignment horizontal="left"/>
    </xf>
    <xf numFmtId="0" fontId="86" fillId="3" borderId="112" xfId="5" applyFont="1" applyFill="1" applyBorder="1" applyAlignment="1">
      <alignment horizontal="left"/>
    </xf>
    <xf numFmtId="0" fontId="86" fillId="3" borderId="113" xfId="5" applyFont="1" applyFill="1" applyBorder="1" applyAlignment="1">
      <alignment horizontal="left"/>
    </xf>
    <xf numFmtId="170" fontId="86" fillId="3" borderId="114" xfId="5" applyNumberFormat="1" applyFont="1" applyFill="1" applyBorder="1" applyAlignment="1">
      <alignment horizontal="center"/>
    </xf>
    <xf numFmtId="0" fontId="87" fillId="3" borderId="112" xfId="5" applyFont="1" applyFill="1" applyBorder="1"/>
    <xf numFmtId="3" fontId="87" fillId="0" borderId="113" xfId="5" applyNumberFormat="1" applyFont="1" applyBorder="1"/>
    <xf numFmtId="170" fontId="87" fillId="3" borderId="114" xfId="5" applyNumberFormat="1" applyFont="1" applyFill="1" applyBorder="1" applyAlignment="1">
      <alignment horizontal="center"/>
    </xf>
    <xf numFmtId="0" fontId="87" fillId="3" borderId="112" xfId="5" applyFont="1" applyFill="1" applyBorder="1" applyAlignment="1">
      <alignment horizontal="left"/>
    </xf>
    <xf numFmtId="0" fontId="87" fillId="0" borderId="113" xfId="5" applyFont="1" applyBorder="1" applyAlignment="1">
      <alignment horizontal="left"/>
    </xf>
    <xf numFmtId="0" fontId="85" fillId="0" borderId="113" xfId="5" applyFont="1" applyBorder="1" applyAlignment="1">
      <alignment horizontal="left"/>
    </xf>
    <xf numFmtId="0" fontId="88" fillId="3" borderId="112" xfId="5" applyFont="1" applyFill="1" applyBorder="1" applyAlignment="1">
      <alignment horizontal="left"/>
    </xf>
    <xf numFmtId="0" fontId="85" fillId="3" borderId="121" xfId="5" applyFont="1" applyFill="1" applyBorder="1" applyAlignment="1">
      <alignment horizontal="left"/>
    </xf>
    <xf numFmtId="170" fontId="86" fillId="3" borderId="125" xfId="5" applyNumberFormat="1" applyFont="1" applyFill="1" applyBorder="1" applyAlignment="1">
      <alignment horizontal="center"/>
    </xf>
    <xf numFmtId="170" fontId="16" fillId="8" borderId="9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170" fontId="10" fillId="4" borderId="87" xfId="0" applyNumberFormat="1" applyFont="1" applyFill="1" applyBorder="1" applyAlignment="1">
      <alignment horizontal="center" vertical="center" wrapText="1"/>
    </xf>
    <xf numFmtId="0" fontId="10" fillId="3" borderId="101" xfId="0" applyFont="1" applyFill="1" applyBorder="1" applyAlignment="1">
      <alignment horizontal="center" vertical="center" wrapText="1"/>
    </xf>
    <xf numFmtId="0" fontId="51" fillId="0" borderId="101" xfId="0" applyFont="1" applyBorder="1" applyAlignment="1">
      <alignment horizontal="center"/>
    </xf>
    <xf numFmtId="0" fontId="38" fillId="0" borderId="5" xfId="0" applyFont="1" applyBorder="1"/>
    <xf numFmtId="170" fontId="38" fillId="0" borderId="87" xfId="0" applyNumberFormat="1" applyFont="1" applyBorder="1"/>
    <xf numFmtId="0" fontId="38" fillId="0" borderId="101" xfId="0" applyFont="1" applyBorder="1" applyAlignment="1">
      <alignment horizontal="center"/>
    </xf>
    <xf numFmtId="168" fontId="38" fillId="0" borderId="101" xfId="0" applyNumberFormat="1" applyFont="1" applyBorder="1" applyAlignment="1">
      <alignment horizontal="center"/>
    </xf>
    <xf numFmtId="0" fontId="51" fillId="0" borderId="5" xfId="0" applyFont="1" applyBorder="1"/>
    <xf numFmtId="170" fontId="51" fillId="0" borderId="87" xfId="0" applyNumberFormat="1" applyFont="1" applyBorder="1"/>
    <xf numFmtId="168" fontId="51" fillId="0" borderId="101" xfId="0" applyNumberFormat="1" applyFont="1" applyBorder="1" applyAlignment="1">
      <alignment horizontal="center"/>
    </xf>
    <xf numFmtId="170" fontId="48" fillId="0" borderId="87" xfId="0" applyNumberFormat="1" applyFont="1" applyBorder="1"/>
    <xf numFmtId="0" fontId="48" fillId="0" borderId="5" xfId="0" applyFont="1" applyBorder="1"/>
    <xf numFmtId="168" fontId="48" fillId="0" borderId="101" xfId="0" applyNumberFormat="1" applyFont="1" applyBorder="1" applyAlignment="1">
      <alignment horizontal="center"/>
    </xf>
    <xf numFmtId="170" fontId="50" fillId="0" borderId="87" xfId="0" applyNumberFormat="1" applyFont="1" applyBorder="1"/>
    <xf numFmtId="170" fontId="49" fillId="0" borderId="87" xfId="0" applyNumberFormat="1" applyFont="1" applyBorder="1"/>
    <xf numFmtId="170" fontId="48" fillId="0" borderId="87" xfId="0" applyNumberFormat="1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70" fontId="9" fillId="0" borderId="9" xfId="0" applyNumberFormat="1" applyFont="1" applyBorder="1" applyAlignment="1">
      <alignment horizontal="center"/>
    </xf>
    <xf numFmtId="170" fontId="48" fillId="0" borderId="9" xfId="0" applyNumberFormat="1" applyFont="1" applyBorder="1"/>
    <xf numFmtId="170" fontId="6" fillId="0" borderId="0" xfId="0" applyNumberFormat="1" applyFont="1"/>
    <xf numFmtId="2" fontId="6" fillId="0" borderId="0" xfId="0" applyNumberFormat="1" applyFont="1"/>
    <xf numFmtId="170" fontId="8" fillId="0" borderId="0" xfId="0" applyNumberFormat="1" applyFont="1"/>
    <xf numFmtId="49" fontId="56" fillId="0" borderId="0" xfId="0" applyNumberFormat="1" applyFont="1"/>
    <xf numFmtId="1" fontId="0" fillId="0" borderId="0" xfId="0" applyNumberFormat="1"/>
    <xf numFmtId="0" fontId="16" fillId="8" borderId="132" xfId="0" applyFont="1" applyFill="1" applyBorder="1" applyAlignment="1">
      <alignment horizontal="center" vertical="center"/>
    </xf>
    <xf numFmtId="3" fontId="16" fillId="0" borderId="135" xfId="0" applyNumberFormat="1" applyFont="1" applyBorder="1" applyAlignment="1">
      <alignment horizontal="left" vertical="center"/>
    </xf>
    <xf numFmtId="3" fontId="16" fillId="0" borderId="136" xfId="0" applyNumberFormat="1" applyFont="1" applyBorder="1" applyAlignment="1">
      <alignment vertical="center"/>
    </xf>
    <xf numFmtId="3" fontId="16" fillId="0" borderId="137" xfId="0" applyNumberFormat="1" applyFont="1" applyBorder="1" applyAlignment="1">
      <alignment vertical="center"/>
    </xf>
    <xf numFmtId="168" fontId="16" fillId="0" borderId="136" xfId="0" applyNumberFormat="1" applyFont="1" applyBorder="1" applyAlignment="1">
      <alignment horizontal="center" vertical="center"/>
    </xf>
    <xf numFmtId="3" fontId="16" fillId="0" borderId="140" xfId="0" applyNumberFormat="1" applyFont="1" applyBorder="1" applyAlignment="1">
      <alignment horizontal="left" vertical="center"/>
    </xf>
    <xf numFmtId="3" fontId="16" fillId="0" borderId="141" xfId="0" applyNumberFormat="1" applyFont="1" applyBorder="1" applyAlignment="1">
      <alignment vertical="center"/>
    </xf>
    <xf numFmtId="3" fontId="16" fillId="0" borderId="142" xfId="0" applyNumberFormat="1" applyFont="1" applyBorder="1" applyAlignment="1">
      <alignment vertical="center"/>
    </xf>
    <xf numFmtId="3" fontId="16" fillId="0" borderId="0" xfId="0" applyNumberFormat="1" applyFont="1" applyAlignment="1">
      <alignment vertical="center"/>
    </xf>
    <xf numFmtId="3" fontId="16" fillId="0" borderId="146" xfId="0" applyNumberFormat="1" applyFont="1" applyBorder="1" applyAlignment="1">
      <alignment horizontal="left" vertical="center"/>
    </xf>
    <xf numFmtId="3" fontId="16" fillId="0" borderId="147" xfId="0" applyNumberFormat="1" applyFont="1" applyBorder="1" applyAlignment="1">
      <alignment vertical="center"/>
    </xf>
    <xf numFmtId="3" fontId="16" fillId="0" borderId="148" xfId="0" applyNumberFormat="1" applyFont="1" applyBorder="1" applyAlignment="1">
      <alignment vertical="center"/>
    </xf>
    <xf numFmtId="3" fontId="16" fillId="0" borderId="146" xfId="0" applyNumberFormat="1" applyFont="1" applyBorder="1" applyAlignment="1">
      <alignment vertical="center"/>
    </xf>
    <xf numFmtId="168" fontId="16" fillId="0" borderId="147" xfId="0" applyNumberFormat="1" applyFont="1" applyBorder="1" applyAlignment="1">
      <alignment horizontal="center" vertical="center"/>
    </xf>
    <xf numFmtId="3" fontId="6" fillId="0" borderId="153" xfId="0" applyNumberFormat="1" applyFont="1" applyBorder="1" applyAlignment="1">
      <alignment horizontal="left" vertical="center"/>
    </xf>
    <xf numFmtId="3" fontId="43" fillId="0" borderId="154" xfId="0" applyNumberFormat="1" applyFont="1" applyBorder="1" applyAlignment="1">
      <alignment vertical="center"/>
    </xf>
    <xf numFmtId="3" fontId="43" fillId="0" borderId="155" xfId="0" applyNumberFormat="1" applyFont="1" applyBorder="1" applyAlignment="1">
      <alignment vertical="center"/>
    </xf>
    <xf numFmtId="3" fontId="14" fillId="0" borderId="153" xfId="0" applyNumberFormat="1" applyFont="1" applyBorder="1" applyAlignment="1">
      <alignment horizontal="left"/>
    </xf>
    <xf numFmtId="0" fontId="83" fillId="0" borderId="0" xfId="5" applyFont="1"/>
    <xf numFmtId="0" fontId="85" fillId="3" borderId="0" xfId="5" applyFont="1" applyFill="1" applyAlignment="1">
      <alignment horizontal="left"/>
    </xf>
    <xf numFmtId="171" fontId="85" fillId="3" borderId="0" xfId="5" applyNumberFormat="1" applyFont="1" applyFill="1"/>
    <xf numFmtId="167" fontId="85" fillId="3" borderId="0" xfId="5" applyNumberFormat="1" applyFont="1" applyFill="1" applyAlignment="1">
      <alignment horizontal="right"/>
    </xf>
    <xf numFmtId="170" fontId="86" fillId="3" borderId="0" xfId="5" applyNumberFormat="1" applyFont="1" applyFill="1" applyAlignment="1">
      <alignment horizontal="center"/>
    </xf>
    <xf numFmtId="3" fontId="39" fillId="0" borderId="0" xfId="0" applyNumberFormat="1" applyFont="1"/>
    <xf numFmtId="3" fontId="29" fillId="0" borderId="0" xfId="0" applyNumberFormat="1" applyFont="1"/>
    <xf numFmtId="0" fontId="48" fillId="0" borderId="41" xfId="0" applyFont="1" applyBorder="1"/>
    <xf numFmtId="0" fontId="38" fillId="0" borderId="41" xfId="0" applyFont="1" applyBorder="1" applyAlignment="1">
      <alignment horizontal="center" vertical="center"/>
    </xf>
    <xf numFmtId="0" fontId="38" fillId="0" borderId="0" xfId="0" applyFont="1"/>
    <xf numFmtId="3" fontId="38" fillId="0" borderId="0" xfId="0" applyNumberFormat="1" applyFont="1"/>
    <xf numFmtId="0" fontId="52" fillId="0" borderId="0" xfId="0" applyFont="1"/>
    <xf numFmtId="3" fontId="51" fillId="0" borderId="0" xfId="0" applyNumberFormat="1" applyFont="1"/>
    <xf numFmtId="4" fontId="0" fillId="0" borderId="113" xfId="0" applyNumberFormat="1" applyBorder="1"/>
    <xf numFmtId="4" fontId="48" fillId="0" borderId="20" xfId="0" applyNumberFormat="1" applyFont="1" applyBorder="1"/>
    <xf numFmtId="4" fontId="48" fillId="0" borderId="29" xfId="0" applyNumberFormat="1" applyFont="1" applyBorder="1"/>
    <xf numFmtId="4" fontId="55" fillId="0" borderId="0" xfId="0" applyNumberFormat="1" applyFont="1"/>
    <xf numFmtId="4" fontId="3" fillId="0" borderId="0" xfId="0" applyNumberFormat="1" applyFont="1"/>
    <xf numFmtId="170" fontId="48" fillId="3" borderId="114" xfId="5" applyNumberFormat="1" applyFont="1" applyFill="1" applyBorder="1" applyAlignment="1">
      <alignment horizontal="center"/>
    </xf>
    <xf numFmtId="171" fontId="77" fillId="0" borderId="0" xfId="5" applyNumberFormat="1"/>
    <xf numFmtId="167" fontId="38" fillId="3" borderId="0" xfId="5" applyNumberFormat="1" applyFont="1" applyFill="1" applyAlignment="1">
      <alignment horizontal="right"/>
    </xf>
    <xf numFmtId="3" fontId="53" fillId="0" borderId="0" xfId="5" applyNumberFormat="1" applyFont="1"/>
    <xf numFmtId="0" fontId="48" fillId="0" borderId="160" xfId="0" applyFont="1" applyBorder="1"/>
    <xf numFmtId="4" fontId="39" fillId="0" borderId="0" xfId="0" applyNumberFormat="1" applyFont="1"/>
    <xf numFmtId="4" fontId="43" fillId="0" borderId="0" xfId="0" applyNumberFormat="1" applyFont="1" applyAlignment="1">
      <alignment vertical="center"/>
    </xf>
    <xf numFmtId="4" fontId="0" fillId="9" borderId="0" xfId="0" applyNumberFormat="1" applyFill="1"/>
    <xf numFmtId="4" fontId="16" fillId="8" borderId="132" xfId="0" applyNumberFormat="1" applyFont="1" applyFill="1" applyBorder="1" applyAlignment="1">
      <alignment horizontal="center" vertical="center"/>
    </xf>
    <xf numFmtId="4" fontId="34" fillId="0" borderId="0" xfId="0" applyNumberFormat="1" applyFont="1"/>
    <xf numFmtId="4" fontId="29" fillId="0" borderId="0" xfId="0" applyNumberFormat="1" applyFont="1"/>
    <xf numFmtId="4" fontId="16" fillId="8" borderId="131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right"/>
    </xf>
    <xf numFmtId="4" fontId="16" fillId="8" borderId="44" xfId="0" applyNumberFormat="1" applyFont="1" applyFill="1" applyBorder="1" applyAlignment="1">
      <alignment horizontal="center" vertical="center" wrapText="1"/>
    </xf>
    <xf numFmtId="4" fontId="16" fillId="8" borderId="100" xfId="0" applyNumberFormat="1" applyFont="1" applyFill="1" applyBorder="1" applyAlignment="1">
      <alignment horizontal="center" vertical="center" wrapText="1"/>
    </xf>
    <xf numFmtId="4" fontId="10" fillId="0" borderId="0" xfId="0" applyNumberFormat="1" applyFont="1"/>
    <xf numFmtId="4" fontId="25" fillId="0" borderId="0" xfId="0" applyNumberFormat="1" applyFont="1"/>
    <xf numFmtId="4" fontId="26" fillId="0" borderId="0" xfId="0" applyNumberFormat="1" applyFont="1"/>
    <xf numFmtId="0" fontId="53" fillId="0" borderId="41" xfId="0" applyFont="1" applyBorder="1" applyAlignment="1">
      <alignment horizontal="left" vertical="center" wrapText="1"/>
    </xf>
    <xf numFmtId="0" fontId="53" fillId="0" borderId="41" xfId="0" applyFont="1" applyBorder="1" applyAlignment="1">
      <alignment wrapText="1"/>
    </xf>
    <xf numFmtId="0" fontId="53" fillId="0" borderId="93" xfId="0" applyFont="1" applyBorder="1" applyAlignment="1">
      <alignment horizontal="left" vertical="center" wrapText="1"/>
    </xf>
    <xf numFmtId="4" fontId="6" fillId="7" borderId="38" xfId="0" applyNumberFormat="1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00" fillId="0" borderId="0" xfId="0" applyFont="1"/>
    <xf numFmtId="0" fontId="101" fillId="0" borderId="0" xfId="0" applyFont="1"/>
    <xf numFmtId="4" fontId="101" fillId="0" borderId="0" xfId="0" applyNumberFormat="1" applyFont="1"/>
    <xf numFmtId="0" fontId="101" fillId="0" borderId="0" xfId="0" applyFont="1" applyAlignment="1">
      <alignment horizontal="center"/>
    </xf>
    <xf numFmtId="4" fontId="16" fillId="8" borderId="110" xfId="0" applyNumberFormat="1" applyFont="1" applyFill="1" applyBorder="1" applyAlignment="1">
      <alignment horizontal="center" vertical="center" wrapText="1"/>
    </xf>
    <xf numFmtId="4" fontId="38" fillId="2" borderId="19" xfId="0" applyNumberFormat="1" applyFont="1" applyFill="1" applyBorder="1"/>
    <xf numFmtId="4" fontId="48" fillId="2" borderId="19" xfId="0" applyNumberFormat="1" applyFont="1" applyFill="1" applyBorder="1"/>
    <xf numFmtId="3" fontId="16" fillId="8" borderId="109" xfId="0" applyNumberFormat="1" applyFont="1" applyFill="1" applyBorder="1" applyAlignment="1">
      <alignment horizontal="center" vertical="center" wrapText="1"/>
    </xf>
    <xf numFmtId="3" fontId="0" fillId="0" borderId="113" xfId="0" applyNumberFormat="1" applyBorder="1"/>
    <xf numFmtId="3" fontId="38" fillId="0" borderId="19" xfId="0" applyNumberFormat="1" applyFont="1" applyBorder="1"/>
    <xf numFmtId="3" fontId="48" fillId="0" borderId="20" xfId="0" applyNumberFormat="1" applyFont="1" applyBorder="1"/>
    <xf numFmtId="3" fontId="48" fillId="0" borderId="29" xfId="0" applyNumberFormat="1" applyFont="1" applyBorder="1"/>
    <xf numFmtId="3" fontId="4" fillId="0" borderId="0" xfId="0" applyNumberFormat="1" applyFont="1"/>
    <xf numFmtId="3" fontId="55" fillId="0" borderId="0" xfId="0" applyNumberFormat="1" applyFont="1"/>
    <xf numFmtId="3" fontId="44" fillId="0" borderId="0" xfId="0" applyNumberFormat="1" applyFont="1"/>
    <xf numFmtId="3" fontId="3" fillId="0" borderId="0" xfId="0" applyNumberFormat="1" applyFont="1"/>
    <xf numFmtId="0" fontId="103" fillId="0" borderId="0" xfId="0" applyFont="1"/>
    <xf numFmtId="0" fontId="102" fillId="0" borderId="0" xfId="0" applyFont="1"/>
    <xf numFmtId="3" fontId="102" fillId="0" borderId="0" xfId="0" applyNumberFormat="1" applyFont="1"/>
    <xf numFmtId="4" fontId="103" fillId="0" borderId="0" xfId="0" applyNumberFormat="1" applyFont="1"/>
    <xf numFmtId="3" fontId="50" fillId="0" borderId="113" xfId="5" applyNumberFormat="1" applyFont="1" applyBorder="1" applyAlignment="1">
      <alignment horizontal="right"/>
    </xf>
    <xf numFmtId="0" fontId="49" fillId="0" borderId="113" xfId="5" applyFont="1" applyBorder="1" applyAlignment="1">
      <alignment horizontal="left"/>
    </xf>
    <xf numFmtId="3" fontId="49" fillId="0" borderId="113" xfId="5" applyNumberFormat="1" applyFont="1" applyBorder="1"/>
    <xf numFmtId="0" fontId="49" fillId="3" borderId="113" xfId="5" applyFont="1" applyFill="1" applyBorder="1" applyAlignment="1">
      <alignment horizontal="left"/>
    </xf>
    <xf numFmtId="3" fontId="49" fillId="3" borderId="113" xfId="5" applyNumberFormat="1" applyFont="1" applyFill="1" applyBorder="1"/>
    <xf numFmtId="3" fontId="50" fillId="3" borderId="113" xfId="5" applyNumberFormat="1" applyFont="1" applyFill="1" applyBorder="1"/>
    <xf numFmtId="0" fontId="104" fillId="3" borderId="113" xfId="5" applyFont="1" applyFill="1" applyBorder="1" applyAlignment="1">
      <alignment horizontal="left"/>
    </xf>
    <xf numFmtId="4" fontId="8" fillId="0" borderId="0" xfId="0" applyNumberFormat="1" applyFont="1"/>
    <xf numFmtId="0" fontId="95" fillId="0" borderId="41" xfId="0" applyFont="1" applyBorder="1"/>
    <xf numFmtId="0" fontId="50" fillId="0" borderId="41" xfId="0" applyFont="1" applyBorder="1"/>
    <xf numFmtId="3" fontId="34" fillId="0" borderId="4" xfId="0" applyNumberFormat="1" applyFont="1" applyBorder="1" applyAlignment="1">
      <alignment horizontal="center" vertical="center"/>
    </xf>
    <xf numFmtId="3" fontId="34" fillId="0" borderId="50" xfId="0" applyNumberFormat="1" applyFont="1" applyBorder="1" applyAlignment="1">
      <alignment horizontal="center" vertical="center"/>
    </xf>
    <xf numFmtId="3" fontId="34" fillId="3" borderId="4" xfId="0" applyNumberFormat="1" applyFont="1" applyFill="1" applyBorder="1" applyAlignment="1">
      <alignment horizontal="center" vertical="center" wrapText="1"/>
    </xf>
    <xf numFmtId="3" fontId="34" fillId="3" borderId="4" xfId="0" applyNumberFormat="1" applyFont="1" applyFill="1" applyBorder="1" applyAlignment="1">
      <alignment horizontal="center" vertical="center"/>
    </xf>
    <xf numFmtId="3" fontId="0" fillId="0" borderId="66" xfId="0" applyNumberFormat="1" applyBorder="1"/>
    <xf numFmtId="3" fontId="16" fillId="8" borderId="73" xfId="0" applyNumberFormat="1" applyFont="1" applyFill="1" applyBorder="1" applyAlignment="1">
      <alignment horizontal="center" vertical="center"/>
    </xf>
    <xf numFmtId="0" fontId="38" fillId="3" borderId="108" xfId="5" applyFont="1" applyFill="1" applyBorder="1" applyAlignment="1">
      <alignment horizontal="left"/>
    </xf>
    <xf numFmtId="4" fontId="16" fillId="8" borderId="5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3" fontId="12" fillId="0" borderId="22" xfId="0" applyNumberFormat="1" applyFont="1" applyBorder="1" applyAlignment="1">
      <alignment horizontal="center"/>
    </xf>
    <xf numFmtId="166" fontId="14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49" fontId="17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3" fontId="0" fillId="0" borderId="101" xfId="0" applyNumberFormat="1" applyBorder="1" applyAlignment="1">
      <alignment horizontal="right"/>
    </xf>
    <xf numFmtId="168" fontId="38" fillId="0" borderId="163" xfId="0" applyNumberFormat="1" applyFont="1" applyBorder="1" applyAlignment="1">
      <alignment horizontal="center"/>
    </xf>
    <xf numFmtId="4" fontId="43" fillId="0" borderId="0" xfId="0" applyNumberFormat="1" applyFont="1" applyAlignment="1">
      <alignment horizontal="right"/>
    </xf>
    <xf numFmtId="4" fontId="68" fillId="0" borderId="0" xfId="0" applyNumberFormat="1" applyFont="1"/>
    <xf numFmtId="4" fontId="43" fillId="0" borderId="0" xfId="0" applyNumberFormat="1" applyFont="1"/>
    <xf numFmtId="4" fontId="0" fillId="11" borderId="0" xfId="0" applyNumberFormat="1" applyFill="1"/>
    <xf numFmtId="168" fontId="6" fillId="0" borderId="159" xfId="0" applyNumberFormat="1" applyFont="1" applyBorder="1" applyAlignment="1">
      <alignment horizontal="center" vertical="center"/>
    </xf>
    <xf numFmtId="168" fontId="16" fillId="0" borderId="165" xfId="0" applyNumberFormat="1" applyFont="1" applyBorder="1" applyAlignment="1">
      <alignment horizontal="center" vertical="center"/>
    </xf>
    <xf numFmtId="4" fontId="0" fillId="0" borderId="48" xfId="0" applyNumberFormat="1" applyBorder="1"/>
    <xf numFmtId="4" fontId="0" fillId="0" borderId="49" xfId="0" applyNumberFormat="1" applyBorder="1"/>
    <xf numFmtId="3" fontId="32" fillId="3" borderId="46" xfId="0" applyNumberFormat="1" applyFont="1" applyFill="1" applyBorder="1" applyAlignment="1">
      <alignment vertical="center"/>
    </xf>
    <xf numFmtId="3" fontId="32" fillId="3" borderId="10" xfId="0" applyNumberFormat="1" applyFont="1" applyFill="1" applyBorder="1" applyAlignment="1">
      <alignment vertical="center"/>
    </xf>
    <xf numFmtId="3" fontId="11" fillId="0" borderId="19" xfId="0" applyNumberFormat="1" applyFont="1" applyBorder="1" applyAlignment="1">
      <alignment horizontal="left" vertical="center"/>
    </xf>
    <xf numFmtId="3" fontId="9" fillId="0" borderId="19" xfId="0" applyNumberFormat="1" applyFont="1" applyBorder="1" applyAlignment="1">
      <alignment horizontal="left" vertical="center"/>
    </xf>
    <xf numFmtId="168" fontId="20" fillId="0" borderId="0" xfId="0" applyNumberFormat="1" applyFont="1" applyAlignment="1">
      <alignment horizontal="center"/>
    </xf>
    <xf numFmtId="168" fontId="30" fillId="0" borderId="0" xfId="0" applyNumberFormat="1" applyFont="1" applyAlignment="1">
      <alignment horizontal="center"/>
    </xf>
    <xf numFmtId="168" fontId="30" fillId="0" borderId="35" xfId="0" applyNumberFormat="1" applyFont="1" applyBorder="1" applyAlignment="1">
      <alignment horizontal="center"/>
    </xf>
    <xf numFmtId="168" fontId="29" fillId="0" borderId="0" xfId="0" applyNumberFormat="1" applyFont="1" applyAlignment="1">
      <alignment horizontal="center"/>
    </xf>
    <xf numFmtId="3" fontId="9" fillId="0" borderId="22" xfId="0" applyNumberFormat="1" applyFont="1" applyBorder="1" applyAlignment="1">
      <alignment horizontal="center" vertical="center"/>
    </xf>
    <xf numFmtId="3" fontId="9" fillId="0" borderId="166" xfId="0" applyNumberFormat="1" applyFont="1" applyBorder="1" applyAlignment="1">
      <alignment horizontal="center" vertical="center"/>
    </xf>
    <xf numFmtId="3" fontId="9" fillId="0" borderId="167" xfId="0" applyNumberFormat="1" applyFont="1" applyBorder="1" applyAlignment="1">
      <alignment vertical="center"/>
    </xf>
    <xf numFmtId="3" fontId="11" fillId="0" borderId="167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168" fontId="9" fillId="0" borderId="33" xfId="0" applyNumberFormat="1" applyFont="1" applyBorder="1" applyAlignment="1">
      <alignment horizontal="center" vertical="center"/>
    </xf>
    <xf numFmtId="168" fontId="32" fillId="0" borderId="162" xfId="0" applyNumberFormat="1" applyFont="1" applyBorder="1" applyAlignment="1">
      <alignment horizontal="center" vertical="center"/>
    </xf>
    <xf numFmtId="168" fontId="16" fillId="8" borderId="9" xfId="0" applyNumberFormat="1" applyFont="1" applyFill="1" applyBorder="1" applyAlignment="1">
      <alignment horizontal="center" vertical="center" wrapText="1"/>
    </xf>
    <xf numFmtId="168" fontId="16" fillId="8" borderId="9" xfId="0" applyNumberFormat="1" applyFont="1" applyFill="1" applyBorder="1" applyAlignment="1">
      <alignment horizontal="center" vertical="center"/>
    </xf>
    <xf numFmtId="168" fontId="10" fillId="4" borderId="87" xfId="0" applyNumberFormat="1" applyFont="1" applyFill="1" applyBorder="1" applyAlignment="1">
      <alignment horizontal="center" vertical="center" wrapText="1"/>
    </xf>
    <xf numFmtId="168" fontId="10" fillId="3" borderId="87" xfId="0" applyNumberFormat="1" applyFont="1" applyFill="1" applyBorder="1" applyAlignment="1">
      <alignment horizontal="center" vertical="center" wrapText="1"/>
    </xf>
    <xf numFmtId="168" fontId="10" fillId="3" borderId="87" xfId="0" applyNumberFormat="1" applyFont="1" applyFill="1" applyBorder="1"/>
    <xf numFmtId="168" fontId="10" fillId="3" borderId="87" xfId="0" applyNumberFormat="1" applyFont="1" applyFill="1" applyBorder="1" applyAlignment="1">
      <alignment horizontal="center"/>
    </xf>
    <xf numFmtId="168" fontId="51" fillId="0" borderId="87" xfId="0" applyNumberFormat="1" applyFont="1" applyBorder="1" applyAlignment="1">
      <alignment horizontal="center"/>
    </xf>
    <xf numFmtId="168" fontId="51" fillId="0" borderId="87" xfId="0" applyNumberFormat="1" applyFont="1" applyBorder="1"/>
    <xf numFmtId="168" fontId="38" fillId="0" borderId="87" xfId="0" applyNumberFormat="1" applyFont="1" applyBorder="1"/>
    <xf numFmtId="170" fontId="48" fillId="0" borderId="9" xfId="0" applyNumberFormat="1" applyFont="1" applyBorder="1" applyAlignment="1">
      <alignment horizontal="center"/>
    </xf>
    <xf numFmtId="3" fontId="9" fillId="0" borderId="23" xfId="0" applyNumberFormat="1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vertical="center"/>
    </xf>
    <xf numFmtId="3" fontId="11" fillId="0" borderId="19" xfId="0" applyNumberFormat="1" applyFont="1" applyBorder="1" applyAlignment="1">
      <alignment vertical="center"/>
    </xf>
    <xf numFmtId="4" fontId="16" fillId="8" borderId="169" xfId="0" applyNumberFormat="1" applyFont="1" applyFill="1" applyBorder="1" applyAlignment="1">
      <alignment vertical="center"/>
    </xf>
    <xf numFmtId="0" fontId="16" fillId="7" borderId="169" xfId="0" applyFont="1" applyFill="1" applyBorder="1" applyAlignment="1">
      <alignment horizontal="center" vertical="center" wrapText="1"/>
    </xf>
    <xf numFmtId="0" fontId="16" fillId="8" borderId="169" xfId="0" applyFont="1" applyFill="1" applyBorder="1" applyAlignment="1">
      <alignment horizontal="center" vertical="center" wrapText="1"/>
    </xf>
    <xf numFmtId="3" fontId="9" fillId="0" borderId="23" xfId="0" applyNumberFormat="1" applyFont="1" applyBorder="1" applyAlignment="1">
      <alignment horizontal="left" vertical="center"/>
    </xf>
    <xf numFmtId="3" fontId="9" fillId="0" borderId="25" xfId="0" applyNumberFormat="1" applyFont="1" applyBorder="1" applyAlignment="1">
      <alignment horizontal="left" vertical="center"/>
    </xf>
    <xf numFmtId="3" fontId="12" fillId="0" borderId="19" xfId="0" applyNumberFormat="1" applyFont="1" applyBorder="1" applyAlignment="1">
      <alignment vertical="center"/>
    </xf>
    <xf numFmtId="3" fontId="9" fillId="0" borderId="27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8" fontId="9" fillId="0" borderId="32" xfId="0" applyNumberFormat="1" applyFont="1" applyBorder="1" applyAlignment="1">
      <alignment horizontal="center" vertical="center"/>
    </xf>
    <xf numFmtId="168" fontId="11" fillId="0" borderId="32" xfId="0" applyNumberFormat="1" applyFont="1" applyBorder="1" applyAlignment="1">
      <alignment horizontal="center" vertical="center"/>
    </xf>
    <xf numFmtId="168" fontId="12" fillId="0" borderId="32" xfId="0" applyNumberFormat="1" applyFont="1" applyBorder="1" applyAlignment="1">
      <alignment horizontal="center" vertical="center"/>
    </xf>
    <xf numFmtId="168" fontId="9" fillId="0" borderId="34" xfId="0" applyNumberFormat="1" applyFont="1" applyBorder="1" applyAlignment="1">
      <alignment horizontal="center" vertical="center"/>
    </xf>
    <xf numFmtId="3" fontId="9" fillId="0" borderId="19" xfId="0" applyNumberFormat="1" applyFont="1" applyBorder="1" applyAlignment="1">
      <alignment horizontal="right" vertical="center"/>
    </xf>
    <xf numFmtId="3" fontId="11" fillId="0" borderId="19" xfId="0" applyNumberFormat="1" applyFont="1" applyBorder="1" applyAlignment="1">
      <alignment horizontal="right" vertical="center"/>
    </xf>
    <xf numFmtId="3" fontId="12" fillId="0" borderId="19" xfId="0" applyNumberFormat="1" applyFont="1" applyBorder="1" applyAlignment="1">
      <alignment horizontal="right" vertical="center"/>
    </xf>
    <xf numFmtId="3" fontId="11" fillId="0" borderId="80" xfId="0" applyNumberFormat="1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7" xfId="0" applyBorder="1" applyAlignment="1">
      <alignment vertical="center"/>
    </xf>
    <xf numFmtId="3" fontId="8" fillId="0" borderId="96" xfId="0" applyNumberFormat="1" applyFont="1" applyBorder="1" applyAlignment="1">
      <alignment vertical="center"/>
    </xf>
    <xf numFmtId="3" fontId="8" fillId="0" borderId="89" xfId="0" applyNumberFormat="1" applyFont="1" applyBorder="1" applyAlignment="1">
      <alignment vertical="center"/>
    </xf>
    <xf numFmtId="4" fontId="6" fillId="7" borderId="171" xfId="0" applyNumberFormat="1" applyFont="1" applyFill="1" applyBorder="1" applyAlignment="1">
      <alignment horizontal="center" vertical="center" wrapText="1"/>
    </xf>
    <xf numFmtId="168" fontId="0" fillId="0" borderId="101" xfId="0" applyNumberFormat="1" applyBorder="1" applyAlignment="1">
      <alignment horizontal="center" vertical="center"/>
    </xf>
    <xf numFmtId="4" fontId="32" fillId="0" borderId="0" xfId="0" applyNumberFormat="1" applyFont="1" applyAlignment="1">
      <alignment vertical="center"/>
    </xf>
    <xf numFmtId="4" fontId="8" fillId="3" borderId="0" xfId="0" applyNumberFormat="1" applyFont="1" applyFill="1"/>
    <xf numFmtId="168" fontId="32" fillId="0" borderId="165" xfId="0" applyNumberFormat="1" applyFont="1" applyBorder="1" applyAlignment="1">
      <alignment horizontal="center" vertical="center"/>
    </xf>
    <xf numFmtId="168" fontId="8" fillId="0" borderId="162" xfId="0" applyNumberFormat="1" applyFont="1" applyBorder="1" applyAlignment="1">
      <alignment horizontal="center" vertical="center"/>
    </xf>
    <xf numFmtId="168" fontId="48" fillId="0" borderId="114" xfId="0" applyNumberFormat="1" applyFont="1" applyBorder="1" applyAlignment="1">
      <alignment horizontal="center"/>
    </xf>
    <xf numFmtId="168" fontId="48" fillId="0" borderId="114" xfId="0" applyNumberFormat="1" applyFont="1" applyBorder="1" applyAlignment="1">
      <alignment horizontal="center" vertical="center"/>
    </xf>
    <xf numFmtId="4" fontId="16" fillId="7" borderId="169" xfId="0" applyNumberFormat="1" applyFont="1" applyFill="1" applyBorder="1" applyAlignment="1">
      <alignment horizontal="center" vertical="center" wrapText="1"/>
    </xf>
    <xf numFmtId="4" fontId="16" fillId="8" borderId="169" xfId="0" applyNumberFormat="1" applyFont="1" applyFill="1" applyBorder="1" applyAlignment="1">
      <alignment horizontal="center" vertical="center"/>
    </xf>
    <xf numFmtId="4" fontId="53" fillId="11" borderId="0" xfId="0" applyNumberFormat="1" applyFont="1" applyFill="1"/>
    <xf numFmtId="3" fontId="9" fillId="0" borderId="18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53" fillId="12" borderId="0" xfId="0" applyNumberFormat="1" applyFont="1" applyFill="1"/>
    <xf numFmtId="4" fontId="0" fillId="12" borderId="0" xfId="0" applyNumberFormat="1" applyFill="1"/>
    <xf numFmtId="168" fontId="5" fillId="0" borderId="0" xfId="0" applyNumberFormat="1" applyFont="1"/>
    <xf numFmtId="168" fontId="39" fillId="0" borderId="0" xfId="0" applyNumberFormat="1" applyFont="1"/>
    <xf numFmtId="4" fontId="0" fillId="13" borderId="0" xfId="0" applyNumberFormat="1" applyFill="1"/>
    <xf numFmtId="0" fontId="53" fillId="0" borderId="0" xfId="0" applyFont="1" applyAlignment="1">
      <alignment vertical="center"/>
    </xf>
    <xf numFmtId="0" fontId="0" fillId="0" borderId="41" xfId="0" applyBorder="1" applyAlignment="1">
      <alignment vertical="center" wrapText="1"/>
    </xf>
    <xf numFmtId="3" fontId="32" fillId="3" borderId="47" xfId="0" applyNumberFormat="1" applyFont="1" applyFill="1" applyBorder="1" applyAlignment="1">
      <alignment vertical="center"/>
    </xf>
    <xf numFmtId="168" fontId="32" fillId="0" borderId="101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3" fontId="8" fillId="0" borderId="12" xfId="0" applyNumberFormat="1" applyFont="1" applyBorder="1" applyAlignment="1">
      <alignment vertical="center"/>
    </xf>
    <xf numFmtId="3" fontId="8" fillId="3" borderId="43" xfId="0" applyNumberFormat="1" applyFont="1" applyFill="1" applyBorder="1" applyAlignment="1">
      <alignment vertical="center"/>
    </xf>
    <xf numFmtId="3" fontId="32" fillId="3" borderId="0" xfId="0" applyNumberFormat="1" applyFont="1" applyFill="1" applyAlignment="1">
      <alignment vertical="center"/>
    </xf>
    <xf numFmtId="0" fontId="0" fillId="0" borderId="13" xfId="0" applyBorder="1" applyAlignment="1">
      <alignment vertical="center"/>
    </xf>
    <xf numFmtId="3" fontId="32" fillId="3" borderId="4" xfId="0" applyNumberFormat="1" applyFont="1" applyFill="1" applyBorder="1" applyAlignment="1">
      <alignment vertical="center"/>
    </xf>
    <xf numFmtId="3" fontId="32" fillId="3" borderId="8" xfId="0" applyNumberFormat="1" applyFont="1" applyFill="1" applyBorder="1" applyAlignment="1">
      <alignment vertical="center"/>
    </xf>
    <xf numFmtId="3" fontId="8" fillId="3" borderId="94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11" fillId="0" borderId="18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3" fontId="9" fillId="0" borderId="27" xfId="0" applyNumberFormat="1" applyFont="1" applyBorder="1" applyAlignment="1">
      <alignment vertical="center"/>
    </xf>
    <xf numFmtId="49" fontId="9" fillId="0" borderId="18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vertical="center"/>
    </xf>
    <xf numFmtId="168" fontId="11" fillId="0" borderId="165" xfId="0" applyNumberFormat="1" applyFont="1" applyBorder="1" applyAlignment="1">
      <alignment horizontal="center" vertical="center"/>
    </xf>
    <xf numFmtId="3" fontId="11" fillId="0" borderId="32" xfId="0" applyNumberFormat="1" applyFont="1" applyBorder="1" applyAlignment="1">
      <alignment vertical="center"/>
    </xf>
    <xf numFmtId="3" fontId="11" fillId="0" borderId="162" xfId="0" applyNumberFormat="1" applyFont="1" applyBorder="1" applyAlignment="1">
      <alignment vertical="center"/>
    </xf>
    <xf numFmtId="3" fontId="11" fillId="0" borderId="89" xfId="0" applyNumberFormat="1" applyFont="1" applyBorder="1" applyAlignment="1">
      <alignment vertical="center"/>
    </xf>
    <xf numFmtId="0" fontId="49" fillId="0" borderId="41" xfId="0" applyFont="1" applyBorder="1"/>
    <xf numFmtId="0" fontId="49" fillId="0" borderId="0" xfId="0" applyFont="1"/>
    <xf numFmtId="0" fontId="49" fillId="0" borderId="89" xfId="0" applyFont="1" applyBorder="1"/>
    <xf numFmtId="4" fontId="16" fillId="0" borderId="40" xfId="0" applyNumberFormat="1" applyFont="1" applyBorder="1" applyAlignment="1">
      <alignment horizontal="left"/>
    </xf>
    <xf numFmtId="4" fontId="16" fillId="0" borderId="40" xfId="0" applyNumberFormat="1" applyFont="1" applyBorder="1" applyAlignment="1">
      <alignment horizontal="center"/>
    </xf>
    <xf numFmtId="3" fontId="9" fillId="0" borderId="80" xfId="0" applyNumberFormat="1" applyFont="1" applyBorder="1" applyAlignment="1">
      <alignment vertical="center"/>
    </xf>
    <xf numFmtId="4" fontId="102" fillId="0" borderId="0" xfId="0" applyNumberFormat="1" applyFont="1"/>
    <xf numFmtId="4" fontId="16" fillId="8" borderId="109" xfId="0" applyNumberFormat="1" applyFont="1" applyFill="1" applyBorder="1" applyAlignment="1">
      <alignment horizontal="center" vertical="center" wrapText="1"/>
    </xf>
    <xf numFmtId="4" fontId="38" fillId="0" borderId="19" xfId="0" applyNumberFormat="1" applyFont="1" applyBorder="1"/>
    <xf numFmtId="4" fontId="48" fillId="0" borderId="19" xfId="0" applyNumberFormat="1" applyFont="1" applyBorder="1"/>
    <xf numFmtId="3" fontId="85" fillId="0" borderId="113" xfId="5" applyNumberFormat="1" applyFont="1" applyBorder="1"/>
    <xf numFmtId="3" fontId="86" fillId="3" borderId="113" xfId="5" applyNumberFormat="1" applyFont="1" applyFill="1" applyBorder="1"/>
    <xf numFmtId="3" fontId="87" fillId="0" borderId="113" xfId="5" applyNumberFormat="1" applyFont="1" applyBorder="1" applyAlignment="1">
      <alignment horizontal="left"/>
    </xf>
    <xf numFmtId="3" fontId="85" fillId="0" borderId="113" xfId="5" applyNumberFormat="1" applyFont="1" applyBorder="1" applyAlignment="1">
      <alignment horizontal="left"/>
    </xf>
    <xf numFmtId="3" fontId="85" fillId="0" borderId="113" xfId="5" applyNumberFormat="1" applyFont="1" applyBorder="1" applyAlignment="1">
      <alignment horizontal="right"/>
    </xf>
    <xf numFmtId="3" fontId="50" fillId="0" borderId="113" xfId="5" applyNumberFormat="1" applyFont="1" applyBorder="1"/>
    <xf numFmtId="3" fontId="49" fillId="0" borderId="113" xfId="5" applyNumberFormat="1" applyFont="1" applyBorder="1" applyAlignment="1">
      <alignment horizontal="left"/>
    </xf>
    <xf numFmtId="3" fontId="49" fillId="3" borderId="113" xfId="5" applyNumberFormat="1" applyFont="1" applyFill="1" applyBorder="1" applyAlignment="1">
      <alignment horizontal="left"/>
    </xf>
    <xf numFmtId="3" fontId="104" fillId="3" borderId="113" xfId="5" applyNumberFormat="1" applyFont="1" applyFill="1" applyBorder="1" applyAlignment="1">
      <alignment horizontal="left"/>
    </xf>
    <xf numFmtId="3" fontId="93" fillId="5" borderId="113" xfId="5" applyNumberFormat="1" applyFont="1" applyFill="1" applyBorder="1"/>
    <xf numFmtId="3" fontId="93" fillId="3" borderId="113" xfId="5" applyNumberFormat="1" applyFont="1" applyFill="1" applyBorder="1"/>
    <xf numFmtId="3" fontId="85" fillId="3" borderId="121" xfId="5" applyNumberFormat="1" applyFont="1" applyFill="1" applyBorder="1" applyAlignment="1">
      <alignment horizontal="left"/>
    </xf>
    <xf numFmtId="3" fontId="85" fillId="3" borderId="121" xfId="5" applyNumberFormat="1" applyFont="1" applyFill="1" applyBorder="1"/>
    <xf numFmtId="3" fontId="50" fillId="2" borderId="113" xfId="0" applyNumberFormat="1" applyFont="1" applyFill="1" applyBorder="1"/>
    <xf numFmtId="3" fontId="48" fillId="0" borderId="113" xfId="0" applyNumberFormat="1" applyFont="1" applyBorder="1" applyAlignment="1">
      <alignment horizontal="right"/>
    </xf>
    <xf numFmtId="3" fontId="48" fillId="2" borderId="113" xfId="0" applyNumberFormat="1" applyFont="1" applyFill="1" applyBorder="1"/>
    <xf numFmtId="3" fontId="38" fillId="0" borderId="113" xfId="0" applyNumberFormat="1" applyFont="1" applyBorder="1" applyAlignment="1">
      <alignment horizontal="right"/>
    </xf>
    <xf numFmtId="0" fontId="51" fillId="0" borderId="173" xfId="0" applyFont="1" applyBorder="1"/>
    <xf numFmtId="0" fontId="51" fillId="0" borderId="95" xfId="0" applyFont="1" applyBorder="1" applyAlignment="1">
      <alignment horizontal="center"/>
    </xf>
    <xf numFmtId="3" fontId="48" fillId="0" borderId="95" xfId="0" applyNumberFormat="1" applyFont="1" applyBorder="1"/>
    <xf numFmtId="3" fontId="51" fillId="0" borderId="95" xfId="0" applyNumberFormat="1" applyFont="1" applyBorder="1"/>
    <xf numFmtId="3" fontId="93" fillId="0" borderId="95" xfId="0" applyNumberFormat="1" applyFont="1" applyBorder="1"/>
    <xf numFmtId="168" fontId="51" fillId="0" borderId="171" xfId="0" applyNumberFormat="1" applyFont="1" applyBorder="1"/>
    <xf numFmtId="3" fontId="11" fillId="0" borderId="172" xfId="0" applyNumberFormat="1" applyFont="1" applyBorder="1" applyAlignment="1">
      <alignment vertical="center"/>
    </xf>
    <xf numFmtId="0" fontId="14" fillId="0" borderId="0" xfId="0" applyFont="1" applyAlignment="1">
      <alignment horizontal="center"/>
    </xf>
    <xf numFmtId="167" fontId="38" fillId="2" borderId="113" xfId="0" applyNumberFormat="1" applyFont="1" applyFill="1" applyBorder="1"/>
    <xf numFmtId="4" fontId="45" fillId="0" borderId="0" xfId="0" applyNumberFormat="1" applyFont="1"/>
    <xf numFmtId="4" fontId="105" fillId="0" borderId="0" xfId="0" applyNumberFormat="1" applyFont="1"/>
    <xf numFmtId="0" fontId="5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3" fontId="6" fillId="0" borderId="134" xfId="0" applyNumberFormat="1" applyFont="1" applyBorder="1" applyAlignment="1">
      <alignment horizontal="center" vertical="center"/>
    </xf>
    <xf numFmtId="3" fontId="16" fillId="0" borderId="41" xfId="0" applyNumberFormat="1" applyFont="1" applyBorder="1" applyAlignment="1">
      <alignment horizontal="center"/>
    </xf>
    <xf numFmtId="3" fontId="14" fillId="0" borderId="41" xfId="0" applyNumberFormat="1" applyFont="1" applyBorder="1" applyAlignment="1">
      <alignment horizontal="center"/>
    </xf>
    <xf numFmtId="49" fontId="16" fillId="0" borderId="41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 vertical="center"/>
    </xf>
    <xf numFmtId="3" fontId="16" fillId="0" borderId="41" xfId="0" applyNumberFormat="1" applyFont="1" applyBorder="1" applyAlignment="1">
      <alignment horizontal="center" vertical="center" wrapText="1"/>
    </xf>
    <xf numFmtId="3" fontId="14" fillId="0" borderId="41" xfId="0" applyNumberFormat="1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3" fontId="16" fillId="0" borderId="145" xfId="0" applyNumberFormat="1" applyFont="1" applyBorder="1" applyAlignment="1">
      <alignment horizontal="center" vertical="center"/>
    </xf>
    <xf numFmtId="3" fontId="16" fillId="0" borderId="5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6" fillId="0" borderId="151" xfId="0" applyNumberFormat="1" applyFont="1" applyBorder="1" applyAlignment="1">
      <alignment horizontal="center" vertical="center"/>
    </xf>
    <xf numFmtId="3" fontId="14" fillId="0" borderId="152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0" xfId="0" applyNumberFormat="1" applyFont="1" applyBorder="1" applyAlignment="1">
      <alignment horizontal="right" vertical="center"/>
    </xf>
    <xf numFmtId="4" fontId="35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vertical="center"/>
    </xf>
    <xf numFmtId="4" fontId="0" fillId="0" borderId="4" xfId="0" applyNumberFormat="1" applyBorder="1" applyAlignment="1">
      <alignment horizontal="right"/>
    </xf>
    <xf numFmtId="4" fontId="0" fillId="0" borderId="50" xfId="0" applyNumberFormat="1" applyBorder="1" applyAlignment="1">
      <alignment horizontal="right"/>
    </xf>
    <xf numFmtId="4" fontId="53" fillId="0" borderId="4" xfId="0" applyNumberFormat="1" applyFont="1" applyBorder="1" applyAlignment="1">
      <alignment horizontal="right"/>
    </xf>
    <xf numFmtId="4" fontId="0" fillId="0" borderId="4" xfId="0" applyNumberFormat="1" applyBorder="1" applyAlignment="1">
      <alignment horizontal="center"/>
    </xf>
    <xf numFmtId="4" fontId="0" fillId="0" borderId="4" xfId="0" applyNumberFormat="1" applyBorder="1"/>
    <xf numFmtId="4" fontId="68" fillId="0" borderId="4" xfId="0" applyNumberFormat="1" applyFont="1" applyBorder="1" applyAlignment="1">
      <alignment horizontal="right"/>
    </xf>
    <xf numFmtId="4" fontId="68" fillId="0" borderId="50" xfId="0" applyNumberFormat="1" applyFont="1" applyBorder="1" applyAlignment="1">
      <alignment horizontal="right"/>
    </xf>
    <xf numFmtId="4" fontId="68" fillId="0" borderId="4" xfId="0" applyNumberFormat="1" applyFont="1" applyBorder="1"/>
    <xf numFmtId="4" fontId="43" fillId="0" borderId="4" xfId="0" applyNumberFormat="1" applyFont="1" applyBorder="1" applyAlignment="1">
      <alignment horizontal="right" vertical="center"/>
    </xf>
    <xf numFmtId="4" fontId="43" fillId="0" borderId="50" xfId="0" applyNumberFormat="1" applyFont="1" applyBorder="1" applyAlignment="1">
      <alignment horizontal="right" vertical="center"/>
    </xf>
    <xf numFmtId="4" fontId="68" fillId="0" borderId="0" xfId="0" applyNumberFormat="1" applyFont="1" applyAlignment="1">
      <alignment horizontal="right"/>
    </xf>
    <xf numFmtId="3" fontId="16" fillId="0" borderId="138" xfId="0" applyNumberFormat="1" applyFont="1" applyBorder="1" applyAlignment="1">
      <alignment vertical="center"/>
    </xf>
    <xf numFmtId="3" fontId="16" fillId="0" borderId="135" xfId="0" applyNumberFormat="1" applyFont="1" applyBorder="1" applyAlignment="1">
      <alignment vertical="center"/>
    </xf>
    <xf numFmtId="3" fontId="41" fillId="0" borderId="135" xfId="0" applyNumberFormat="1" applyFont="1" applyBorder="1" applyAlignment="1">
      <alignment vertical="center"/>
    </xf>
    <xf numFmtId="3" fontId="16" fillId="0" borderId="143" xfId="0" applyNumberFormat="1" applyFont="1" applyBorder="1" applyAlignment="1">
      <alignment vertical="center"/>
    </xf>
    <xf numFmtId="3" fontId="16" fillId="0" borderId="140" xfId="0" applyNumberFormat="1" applyFont="1" applyBorder="1" applyAlignment="1">
      <alignment vertical="center"/>
    </xf>
    <xf numFmtId="3" fontId="16" fillId="0" borderId="144" xfId="0" applyNumberFormat="1" applyFont="1" applyBorder="1" applyAlignment="1">
      <alignment vertical="center"/>
    </xf>
    <xf numFmtId="3" fontId="16" fillId="0" borderId="149" xfId="0" applyNumberFormat="1" applyFont="1" applyBorder="1" applyAlignment="1">
      <alignment vertical="center"/>
    </xf>
    <xf numFmtId="3" fontId="41" fillId="0" borderId="146" xfId="0" applyNumberFormat="1" applyFont="1" applyBorder="1" applyAlignment="1">
      <alignment vertical="center"/>
    </xf>
    <xf numFmtId="3" fontId="16" fillId="0" borderId="150" xfId="0" applyNumberFormat="1" applyFont="1" applyBorder="1" applyAlignment="1">
      <alignment vertical="center"/>
    </xf>
    <xf numFmtId="3" fontId="16" fillId="0" borderId="82" xfId="0" applyNumberFormat="1" applyFont="1" applyBorder="1" applyAlignment="1">
      <alignment vertical="center"/>
    </xf>
    <xf numFmtId="3" fontId="16" fillId="0" borderId="52" xfId="0" applyNumberFormat="1" applyFont="1" applyBorder="1" applyAlignment="1">
      <alignment vertical="center"/>
    </xf>
    <xf numFmtId="3" fontId="41" fillId="0" borderId="82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3" fontId="14" fillId="0" borderId="4" xfId="0" applyNumberFormat="1" applyFont="1" applyBorder="1" applyAlignment="1">
      <alignment vertical="center"/>
    </xf>
    <xf numFmtId="3" fontId="16" fillId="0" borderId="56" xfId="0" applyNumberFormat="1" applyFont="1" applyBorder="1" applyAlignment="1">
      <alignment vertical="center"/>
    </xf>
    <xf numFmtId="3" fontId="14" fillId="0" borderId="82" xfId="0" applyNumberFormat="1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41" fillId="0" borderId="101" xfId="0" applyNumberFormat="1" applyFont="1" applyBorder="1" applyAlignment="1">
      <alignment vertical="center"/>
    </xf>
    <xf numFmtId="3" fontId="16" fillId="0" borderId="101" xfId="0" applyNumberFormat="1" applyFont="1" applyBorder="1" applyAlignment="1">
      <alignment vertical="center"/>
    </xf>
    <xf numFmtId="3" fontId="16" fillId="0" borderId="84" xfId="0" applyNumberFormat="1" applyFont="1" applyBorder="1" applyAlignment="1">
      <alignment vertical="center"/>
    </xf>
    <xf numFmtId="3" fontId="16" fillId="0" borderId="32" xfId="0" applyNumberFormat="1" applyFont="1" applyBorder="1" applyAlignment="1">
      <alignment vertical="center"/>
    </xf>
    <xf numFmtId="3" fontId="41" fillId="0" borderId="32" xfId="0" applyNumberFormat="1" applyFont="1" applyBorder="1" applyAlignment="1">
      <alignment vertical="center"/>
    </xf>
    <xf numFmtId="3" fontId="16" fillId="0" borderId="10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3" fontId="43" fillId="0" borderId="156" xfId="0" applyNumberFormat="1" applyFont="1" applyBorder="1" applyAlignment="1">
      <alignment vertical="center"/>
    </xf>
    <xf numFmtId="3" fontId="6" fillId="0" borderId="156" xfId="0" applyNumberFormat="1" applyFont="1" applyBorder="1" applyAlignment="1">
      <alignment vertical="center"/>
    </xf>
    <xf numFmtId="3" fontId="43" fillId="0" borderId="153" xfId="0" applyNumberFormat="1" applyFont="1" applyBorder="1" applyAlignment="1">
      <alignment vertical="center"/>
    </xf>
    <xf numFmtId="3" fontId="6" fillId="0" borderId="157" xfId="0" applyNumberFormat="1" applyFont="1" applyBorder="1" applyAlignment="1">
      <alignment vertical="center"/>
    </xf>
    <xf numFmtId="3" fontId="6" fillId="0" borderId="153" xfId="0" applyNumberFormat="1" applyFont="1" applyBorder="1" applyAlignment="1">
      <alignment vertical="center"/>
    </xf>
    <xf numFmtId="4" fontId="38" fillId="2" borderId="78" xfId="0" applyNumberFormat="1" applyFont="1" applyFill="1" applyBorder="1"/>
    <xf numFmtId="4" fontId="48" fillId="2" borderId="78" xfId="0" applyNumberFormat="1" applyFont="1" applyFill="1" applyBorder="1"/>
    <xf numFmtId="167" fontId="16" fillId="0" borderId="53" xfId="0" applyNumberFormat="1" applyFont="1" applyBorder="1" applyAlignment="1">
      <alignment vertical="center"/>
    </xf>
    <xf numFmtId="3" fontId="7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94" fillId="0" borderId="0" xfId="0" applyNumberFormat="1" applyFont="1" applyAlignment="1">
      <alignment vertical="center"/>
    </xf>
    <xf numFmtId="3" fontId="11" fillId="10" borderId="19" xfId="0" applyNumberFormat="1" applyFont="1" applyFill="1" applyBorder="1" applyAlignment="1">
      <alignment vertical="center"/>
    </xf>
    <xf numFmtId="3" fontId="95" fillId="0" borderId="19" xfId="0" applyNumberFormat="1" applyFont="1" applyBorder="1" applyAlignment="1">
      <alignment vertical="center"/>
    </xf>
    <xf numFmtId="3" fontId="106" fillId="0" borderId="19" xfId="0" applyNumberFormat="1" applyFont="1" applyBorder="1" applyAlignment="1">
      <alignment vertical="center"/>
    </xf>
    <xf numFmtId="3" fontId="18" fillId="0" borderId="0" xfId="0" applyNumberFormat="1" applyFont="1" applyAlignment="1">
      <alignment vertical="center"/>
    </xf>
    <xf numFmtId="3" fontId="9" fillId="0" borderId="81" xfId="0" applyNumberFormat="1" applyFont="1" applyBorder="1" applyAlignment="1">
      <alignment vertical="center"/>
    </xf>
    <xf numFmtId="3" fontId="9" fillId="0" borderId="168" xfId="0" applyNumberFormat="1" applyFont="1" applyBorder="1" applyAlignment="1">
      <alignment vertical="center"/>
    </xf>
    <xf numFmtId="3" fontId="9" fillId="0" borderId="148" xfId="0" applyNumberFormat="1" applyFont="1" applyBorder="1" applyAlignment="1">
      <alignment vertical="center"/>
    </xf>
    <xf numFmtId="3" fontId="11" fillId="0" borderId="148" xfId="0" applyNumberFormat="1" applyFont="1" applyBorder="1" applyAlignment="1">
      <alignment vertical="center"/>
    </xf>
    <xf numFmtId="3" fontId="9" fillId="0" borderId="32" xfId="0" applyNumberFormat="1" applyFont="1" applyBorder="1" applyAlignment="1">
      <alignment vertical="center"/>
    </xf>
    <xf numFmtId="3" fontId="9" fillId="0" borderId="161" xfId="0" applyNumberFormat="1" applyFont="1" applyBorder="1" applyAlignment="1">
      <alignment vertical="center"/>
    </xf>
    <xf numFmtId="3" fontId="11" fillId="0" borderId="101" xfId="0" applyNumberFormat="1" applyFont="1" applyBorder="1" applyAlignment="1">
      <alignment vertical="center"/>
    </xf>
    <xf numFmtId="3" fontId="9" fillId="0" borderId="101" xfId="0" applyNumberFormat="1" applyFont="1" applyBorder="1" applyAlignment="1">
      <alignment vertical="center"/>
    </xf>
    <xf numFmtId="3" fontId="11" fillId="0" borderId="174" xfId="0" applyNumberFormat="1" applyFont="1" applyBorder="1" applyAlignment="1">
      <alignment vertical="center"/>
    </xf>
    <xf numFmtId="167" fontId="38" fillId="2" borderId="78" xfId="0" applyNumberFormat="1" applyFont="1" applyFill="1" applyBorder="1"/>
    <xf numFmtId="167" fontId="38" fillId="0" borderId="40" xfId="0" applyNumberFormat="1" applyFont="1" applyBorder="1"/>
    <xf numFmtId="167" fontId="51" fillId="0" borderId="40" xfId="0" applyNumberFormat="1" applyFont="1" applyBorder="1"/>
    <xf numFmtId="167" fontId="48" fillId="2" borderId="78" xfId="0" applyNumberFormat="1" applyFont="1" applyFill="1" applyBorder="1"/>
    <xf numFmtId="167" fontId="51" fillId="0" borderId="95" xfId="0" applyNumberFormat="1" applyFont="1" applyBorder="1"/>
    <xf numFmtId="3" fontId="50" fillId="0" borderId="40" xfId="0" applyNumberFormat="1" applyFont="1" applyBorder="1"/>
    <xf numFmtId="3" fontId="49" fillId="0" borderId="40" xfId="0" applyNumberFormat="1" applyFont="1" applyBorder="1"/>
    <xf numFmtId="3" fontId="93" fillId="0" borderId="40" xfId="0" applyNumberFormat="1" applyFont="1" applyBorder="1"/>
    <xf numFmtId="3" fontId="93" fillId="3" borderId="40" xfId="0" applyNumberFormat="1" applyFont="1" applyFill="1" applyBorder="1"/>
    <xf numFmtId="3" fontId="49" fillId="0" borderId="113" xfId="0" applyNumberFormat="1" applyFont="1" applyBorder="1" applyAlignment="1">
      <alignment horizontal="right"/>
    </xf>
    <xf numFmtId="3" fontId="48" fillId="2" borderId="116" xfId="0" applyNumberFormat="1" applyFont="1" applyFill="1" applyBorder="1"/>
    <xf numFmtId="167" fontId="38" fillId="0" borderId="113" xfId="0" applyNumberFormat="1" applyFont="1" applyBorder="1"/>
    <xf numFmtId="167" fontId="85" fillId="3" borderId="121" xfId="5" applyNumberFormat="1" applyFont="1" applyFill="1" applyBorder="1" applyAlignment="1">
      <alignment horizontal="right"/>
    </xf>
    <xf numFmtId="167" fontId="85" fillId="0" borderId="113" xfId="5" applyNumberFormat="1" applyFont="1" applyBorder="1" applyAlignment="1">
      <alignment horizontal="right"/>
    </xf>
    <xf numFmtId="167" fontId="9" fillId="0" borderId="9" xfId="0" applyNumberFormat="1" applyFont="1" applyBorder="1"/>
    <xf numFmtId="3" fontId="8" fillId="0" borderId="39" xfId="0" applyNumberFormat="1" applyFont="1" applyBorder="1" applyAlignment="1">
      <alignment vertical="center"/>
    </xf>
    <xf numFmtId="3" fontId="32" fillId="0" borderId="40" xfId="0" applyNumberFormat="1" applyFont="1" applyBorder="1" applyAlignment="1">
      <alignment vertical="center"/>
    </xf>
    <xf numFmtId="3" fontId="32" fillId="0" borderId="0" xfId="0" applyNumberFormat="1" applyFont="1" applyAlignment="1">
      <alignment vertical="center"/>
    </xf>
    <xf numFmtId="3" fontId="8" fillId="0" borderId="43" xfId="0" applyNumberFormat="1" applyFont="1" applyBorder="1" applyAlignment="1">
      <alignment vertical="center"/>
    </xf>
    <xf numFmtId="3" fontId="32" fillId="3" borderId="40" xfId="0" applyNumberFormat="1" applyFont="1" applyFill="1" applyBorder="1" applyAlignment="1">
      <alignment vertical="center"/>
    </xf>
    <xf numFmtId="3" fontId="33" fillId="0" borderId="40" xfId="0" applyNumberFormat="1" applyFont="1" applyBorder="1" applyAlignment="1">
      <alignment vertical="center"/>
    </xf>
    <xf numFmtId="3" fontId="32" fillId="0" borderId="40" xfId="0" applyNumberFormat="1" applyFont="1" applyBorder="1" applyAlignment="1">
      <alignment vertical="center" wrapText="1"/>
    </xf>
    <xf numFmtId="3" fontId="32" fillId="0" borderId="74" xfId="0" applyNumberFormat="1" applyFont="1" applyBorder="1" applyAlignment="1">
      <alignment vertical="center" wrapText="1"/>
    </xf>
    <xf numFmtId="3" fontId="0" fillId="0" borderId="13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0" fillId="0" borderId="29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8" fillId="0" borderId="94" xfId="0" applyNumberFormat="1" applyFont="1" applyBorder="1" applyAlignment="1">
      <alignment vertical="center"/>
    </xf>
    <xf numFmtId="3" fontId="8" fillId="0" borderId="162" xfId="0" applyNumberFormat="1" applyFont="1" applyBorder="1" applyAlignment="1">
      <alignment vertical="center"/>
    </xf>
    <xf numFmtId="3" fontId="33" fillId="0" borderId="0" xfId="0" applyNumberFormat="1" applyFont="1" applyAlignment="1">
      <alignment vertical="center"/>
    </xf>
    <xf numFmtId="3" fontId="33" fillId="0" borderId="8" xfId="0" applyNumberFormat="1" applyFont="1" applyBorder="1" applyAlignment="1">
      <alignment vertical="center"/>
    </xf>
    <xf numFmtId="3" fontId="32" fillId="0" borderId="74" xfId="0" applyNumberFormat="1" applyFont="1" applyBorder="1" applyAlignment="1">
      <alignment vertical="center"/>
    </xf>
    <xf numFmtId="3" fontId="32" fillId="0" borderId="97" xfId="0" applyNumberFormat="1" applyFont="1" applyBorder="1" applyAlignment="1">
      <alignment vertical="center"/>
    </xf>
    <xf numFmtId="3" fontId="33" fillId="0" borderId="46" xfId="0" applyNumberFormat="1" applyFont="1" applyBorder="1" applyAlignment="1">
      <alignment vertical="center"/>
    </xf>
    <xf numFmtId="3" fontId="33" fillId="3" borderId="8" xfId="0" applyNumberFormat="1" applyFont="1" applyFill="1" applyBorder="1" applyAlignment="1">
      <alignment vertical="center"/>
    </xf>
    <xf numFmtId="3" fontId="32" fillId="3" borderId="45" xfId="0" applyNumberFormat="1" applyFont="1" applyFill="1" applyBorder="1" applyAlignment="1">
      <alignment vertical="center"/>
    </xf>
    <xf numFmtId="3" fontId="33" fillId="0" borderId="10" xfId="0" applyNumberFormat="1" applyFont="1" applyBorder="1" applyAlignment="1">
      <alignment vertical="center"/>
    </xf>
    <xf numFmtId="3" fontId="33" fillId="0" borderId="94" xfId="0" applyNumberFormat="1" applyFont="1" applyBorder="1" applyAlignment="1">
      <alignment vertical="center"/>
    </xf>
    <xf numFmtId="3" fontId="33" fillId="3" borderId="94" xfId="0" applyNumberFormat="1" applyFont="1" applyFill="1" applyBorder="1" applyAlignment="1">
      <alignment vertical="center"/>
    </xf>
    <xf numFmtId="3" fontId="32" fillId="3" borderId="95" xfId="0" applyNumberFormat="1" applyFont="1" applyFill="1" applyBorder="1" applyAlignment="1">
      <alignment vertical="center"/>
    </xf>
    <xf numFmtId="3" fontId="32" fillId="0" borderId="95" xfId="0" applyNumberFormat="1" applyFont="1" applyBorder="1" applyAlignment="1">
      <alignment vertical="center"/>
    </xf>
    <xf numFmtId="3" fontId="33" fillId="0" borderId="95" xfId="0" applyNumberFormat="1" applyFont="1" applyBorder="1" applyAlignment="1">
      <alignment vertical="center"/>
    </xf>
    <xf numFmtId="3" fontId="32" fillId="0" borderId="95" xfId="0" applyNumberFormat="1" applyFont="1" applyBorder="1" applyAlignment="1">
      <alignment vertical="center" wrapText="1"/>
    </xf>
    <xf numFmtId="3" fontId="32" fillId="0" borderId="171" xfId="0" applyNumberFormat="1" applyFont="1" applyBorder="1" applyAlignment="1">
      <alignment vertical="center" wrapText="1"/>
    </xf>
    <xf numFmtId="3" fontId="32" fillId="0" borderId="45" xfId="0" applyNumberFormat="1" applyFont="1" applyBorder="1" applyAlignment="1">
      <alignment vertical="center"/>
    </xf>
    <xf numFmtId="3" fontId="97" fillId="0" borderId="89" xfId="0" applyNumberFormat="1" applyFont="1" applyBorder="1" applyAlignment="1">
      <alignment vertical="center"/>
    </xf>
    <xf numFmtId="3" fontId="97" fillId="3" borderId="96" xfId="0" applyNumberFormat="1" applyFont="1" applyFill="1" applyBorder="1" applyAlignment="1">
      <alignment vertical="center"/>
    </xf>
    <xf numFmtId="3" fontId="8" fillId="3" borderId="96" xfId="0" applyNumberFormat="1" applyFont="1" applyFill="1" applyBorder="1" applyAlignment="1">
      <alignment vertical="center"/>
    </xf>
    <xf numFmtId="3" fontId="8" fillId="0" borderId="95" xfId="0" applyNumberFormat="1" applyFont="1" applyBorder="1" applyAlignment="1">
      <alignment vertical="center" wrapText="1"/>
    </xf>
    <xf numFmtId="3" fontId="8" fillId="0" borderId="171" xfId="0" applyNumberFormat="1" applyFont="1" applyBorder="1" applyAlignment="1">
      <alignment vertical="center" wrapText="1"/>
    </xf>
    <xf numFmtId="3" fontId="33" fillId="3" borderId="47" xfId="0" applyNumberFormat="1" applyFont="1" applyFill="1" applyBorder="1" applyAlignment="1">
      <alignment vertical="center"/>
    </xf>
    <xf numFmtId="3" fontId="32" fillId="0" borderId="98" xfId="0" applyNumberFormat="1" applyFont="1" applyBorder="1" applyAlignment="1">
      <alignment vertical="center"/>
    </xf>
    <xf numFmtId="3" fontId="33" fillId="0" borderId="99" xfId="0" applyNumberFormat="1" applyFont="1" applyBorder="1" applyAlignment="1">
      <alignment vertical="center"/>
    </xf>
    <xf numFmtId="3" fontId="33" fillId="3" borderId="0" xfId="0" applyNumberFormat="1" applyFont="1" applyFill="1" applyAlignment="1">
      <alignment vertical="center"/>
    </xf>
    <xf numFmtId="168" fontId="0" fillId="0" borderId="0" xfId="0" applyNumberFormat="1" applyAlignment="1">
      <alignment horizontal="center" vertical="center"/>
    </xf>
    <xf numFmtId="3" fontId="8" fillId="0" borderId="175" xfId="0" applyNumberFormat="1" applyFont="1" applyBorder="1" applyAlignment="1">
      <alignment vertical="center"/>
    </xf>
    <xf numFmtId="3" fontId="8" fillId="0" borderId="176" xfId="0" applyNumberFormat="1" applyFont="1" applyBorder="1" applyAlignment="1">
      <alignment vertical="center"/>
    </xf>
    <xf numFmtId="3" fontId="0" fillId="0" borderId="93" xfId="0" applyNumberFormat="1" applyBorder="1" applyAlignment="1">
      <alignment vertical="center"/>
    </xf>
    <xf numFmtId="3" fontId="8" fillId="0" borderId="164" xfId="0" applyNumberFormat="1" applyFont="1" applyBorder="1" applyAlignment="1">
      <alignment vertical="center"/>
    </xf>
    <xf numFmtId="3" fontId="8" fillId="3" borderId="162" xfId="0" applyNumberFormat="1" applyFont="1" applyFill="1" applyBorder="1" applyAlignment="1">
      <alignment vertical="center"/>
    </xf>
    <xf numFmtId="3" fontId="8" fillId="0" borderId="169" xfId="0" applyNumberFormat="1" applyFont="1" applyBorder="1" applyAlignment="1">
      <alignment vertical="center"/>
    </xf>
    <xf numFmtId="4" fontId="6" fillId="7" borderId="19" xfId="0" applyNumberFormat="1" applyFont="1" applyFill="1" applyBorder="1" applyAlignment="1">
      <alignment horizontal="center" vertical="center" wrapText="1"/>
    </xf>
    <xf numFmtId="4" fontId="6" fillId="7" borderId="30" xfId="0" applyNumberFormat="1" applyFont="1" applyFill="1" applyBorder="1" applyAlignment="1">
      <alignment horizontal="center" vertical="center" wrapText="1"/>
    </xf>
    <xf numFmtId="3" fontId="9" fillId="0" borderId="18" xfId="0" applyNumberFormat="1" applyFont="1" applyBorder="1" applyAlignment="1">
      <alignment vertical="center"/>
    </xf>
    <xf numFmtId="3" fontId="11" fillId="0" borderId="18" xfId="0" applyNumberFormat="1" applyFont="1" applyBorder="1" applyAlignment="1">
      <alignment vertical="center"/>
    </xf>
    <xf numFmtId="3" fontId="12" fillId="0" borderId="32" xfId="0" applyNumberFormat="1" applyFont="1" applyBorder="1" applyAlignment="1">
      <alignment vertical="center"/>
    </xf>
    <xf numFmtId="3" fontId="13" fillId="0" borderId="18" xfId="0" applyNumberFormat="1" applyFont="1" applyBorder="1" applyAlignment="1">
      <alignment vertical="center"/>
    </xf>
    <xf numFmtId="3" fontId="9" fillId="0" borderId="80" xfId="0" applyNumberFormat="1" applyFont="1" applyBorder="1" applyAlignment="1">
      <alignment horizontal="right" vertical="center"/>
    </xf>
    <xf numFmtId="3" fontId="11" fillId="0" borderId="80" xfId="0" applyNumberFormat="1" applyFont="1" applyBorder="1" applyAlignment="1">
      <alignment vertical="center"/>
    </xf>
    <xf numFmtId="3" fontId="9" fillId="0" borderId="178" xfId="0" applyNumberFormat="1" applyFont="1" applyBorder="1" applyAlignment="1">
      <alignment vertical="center"/>
    </xf>
    <xf numFmtId="3" fontId="9" fillId="0" borderId="87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3" fontId="9" fillId="0" borderId="177" xfId="0" applyNumberFormat="1" applyFont="1" applyBorder="1" applyAlignment="1">
      <alignment vertical="center"/>
    </xf>
    <xf numFmtId="3" fontId="9" fillId="0" borderId="164" xfId="0" applyNumberFormat="1" applyFont="1" applyBorder="1" applyAlignment="1">
      <alignment vertical="center"/>
    </xf>
    <xf numFmtId="3" fontId="9" fillId="0" borderId="164" xfId="0" applyNumberFormat="1" applyFont="1" applyBorder="1" applyAlignment="1">
      <alignment horizontal="right" vertical="center"/>
    </xf>
    <xf numFmtId="167" fontId="9" fillId="0" borderId="19" xfId="0" applyNumberFormat="1" applyFont="1" applyBorder="1" applyAlignment="1">
      <alignment vertical="center"/>
    </xf>
    <xf numFmtId="167" fontId="11" fillId="0" borderId="19" xfId="0" applyNumberFormat="1" applyFont="1" applyBorder="1" applyAlignment="1">
      <alignment vertical="center"/>
    </xf>
    <xf numFmtId="0" fontId="16" fillId="8" borderId="176" xfId="0" applyFont="1" applyFill="1" applyBorder="1" applyAlignment="1">
      <alignment horizontal="center" vertical="center" wrapText="1"/>
    </xf>
    <xf numFmtId="3" fontId="8" fillId="0" borderId="126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" fontId="0" fillId="0" borderId="89" xfId="0" applyNumberFormat="1" applyBorder="1" applyAlignment="1">
      <alignment vertical="center"/>
    </xf>
    <xf numFmtId="3" fontId="32" fillId="3" borderId="89" xfId="0" applyNumberFormat="1" applyFont="1" applyFill="1" applyBorder="1" applyAlignment="1">
      <alignment vertical="center"/>
    </xf>
    <xf numFmtId="3" fontId="16" fillId="0" borderId="46" xfId="0" applyNumberFormat="1" applyFont="1" applyBorder="1" applyAlignment="1">
      <alignment vertical="center"/>
    </xf>
    <xf numFmtId="3" fontId="41" fillId="0" borderId="4" xfId="0" applyNumberFormat="1" applyFont="1" applyBorder="1" applyAlignment="1">
      <alignment vertical="center"/>
    </xf>
    <xf numFmtId="168" fontId="16" fillId="0" borderId="46" xfId="0" applyNumberFormat="1" applyFont="1" applyBorder="1" applyAlignment="1">
      <alignment horizontal="center" vertical="center"/>
    </xf>
    <xf numFmtId="3" fontId="14" fillId="0" borderId="46" xfId="0" applyNumberFormat="1" applyFont="1" applyBorder="1" applyAlignment="1">
      <alignment vertical="center"/>
    </xf>
    <xf numFmtId="3" fontId="14" fillId="0" borderId="87" xfId="0" applyNumberFormat="1" applyFont="1" applyBorder="1" applyAlignment="1">
      <alignment vertical="center"/>
    </xf>
    <xf numFmtId="3" fontId="14" fillId="0" borderId="84" xfId="0" applyNumberFormat="1" applyFont="1" applyBorder="1" applyAlignment="1">
      <alignment vertical="center"/>
    </xf>
    <xf numFmtId="3" fontId="40" fillId="0" borderId="4" xfId="0" applyNumberFormat="1" applyFont="1" applyBorder="1" applyAlignment="1">
      <alignment vertical="center"/>
    </xf>
    <xf numFmtId="168" fontId="14" fillId="0" borderId="46" xfId="0" applyNumberFormat="1" applyFont="1" applyBorder="1" applyAlignment="1">
      <alignment horizontal="center" vertical="center"/>
    </xf>
    <xf numFmtId="3" fontId="40" fillId="0" borderId="4" xfId="0" applyNumberFormat="1" applyFont="1" applyBorder="1" applyAlignment="1">
      <alignment horizontal="right" vertical="center"/>
    </xf>
    <xf numFmtId="3" fontId="14" fillId="0" borderId="4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vertical="center"/>
    </xf>
    <xf numFmtId="168" fontId="14" fillId="0" borderId="0" xfId="0" applyNumberFormat="1" applyFont="1" applyAlignment="1">
      <alignment horizontal="center" vertical="center"/>
    </xf>
    <xf numFmtId="3" fontId="41" fillId="3" borderId="4" xfId="0" applyNumberFormat="1" applyFont="1" applyFill="1" applyBorder="1" applyAlignment="1">
      <alignment vertical="center"/>
    </xf>
    <xf numFmtId="3" fontId="40" fillId="3" borderId="4" xfId="0" applyNumberFormat="1" applyFont="1" applyFill="1" applyBorder="1" applyAlignment="1">
      <alignment vertical="center"/>
    </xf>
    <xf numFmtId="3" fontId="40" fillId="0" borderId="84" xfId="0" applyNumberFormat="1" applyFont="1" applyBorder="1" applyAlignment="1">
      <alignment vertical="center"/>
    </xf>
    <xf numFmtId="4" fontId="96" fillId="0" borderId="87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vertical="center"/>
    </xf>
    <xf numFmtId="3" fontId="14" fillId="0" borderId="41" xfId="0" applyNumberFormat="1" applyFont="1" applyBorder="1" applyAlignment="1">
      <alignment vertical="center"/>
    </xf>
    <xf numFmtId="0" fontId="14" fillId="0" borderId="74" xfId="0" applyFont="1" applyBorder="1" applyAlignment="1">
      <alignment vertical="center"/>
    </xf>
    <xf numFmtId="0" fontId="14" fillId="0" borderId="87" xfId="0" applyFont="1" applyBorder="1" applyAlignment="1">
      <alignment vertical="center"/>
    </xf>
    <xf numFmtId="3" fontId="14" fillId="0" borderId="74" xfId="0" applyNumberFormat="1" applyFont="1" applyBorder="1" applyAlignment="1">
      <alignment vertical="center"/>
    </xf>
    <xf numFmtId="3" fontId="14" fillId="0" borderId="8" xfId="0" applyNumberFormat="1" applyFont="1" applyBorder="1" applyAlignment="1">
      <alignment vertical="center"/>
    </xf>
    <xf numFmtId="3" fontId="14" fillId="0" borderId="97" xfId="0" applyNumberFormat="1" applyFont="1" applyBorder="1" applyAlignment="1">
      <alignment vertical="center"/>
    </xf>
    <xf numFmtId="3" fontId="14" fillId="0" borderId="40" xfId="0" applyNumberFormat="1" applyFont="1" applyBorder="1" applyAlignment="1">
      <alignment vertical="center"/>
    </xf>
    <xf numFmtId="3" fontId="40" fillId="0" borderId="40" xfId="0" applyNumberFormat="1" applyFont="1" applyBorder="1" applyAlignment="1">
      <alignment vertical="center"/>
    </xf>
    <xf numFmtId="3" fontId="14" fillId="0" borderId="54" xfId="0" applyNumberFormat="1" applyFont="1" applyBorder="1" applyAlignment="1">
      <alignment vertical="center"/>
    </xf>
    <xf numFmtId="168" fontId="14" fillId="0" borderId="54" xfId="0" applyNumberFormat="1" applyFont="1" applyBorder="1" applyAlignment="1">
      <alignment horizontal="center" vertical="center"/>
    </xf>
    <xf numFmtId="3" fontId="14" fillId="0" borderId="56" xfId="0" applyNumberFormat="1" applyFont="1" applyBorder="1" applyAlignment="1">
      <alignment vertical="center"/>
    </xf>
    <xf numFmtId="3" fontId="14" fillId="0" borderId="52" xfId="0" applyNumberFormat="1" applyFont="1" applyBorder="1" applyAlignment="1">
      <alignment vertical="center"/>
    </xf>
    <xf numFmtId="167" fontId="14" fillId="0" borderId="56" xfId="0" applyNumberFormat="1" applyFont="1" applyBorder="1" applyAlignment="1">
      <alignment vertical="center"/>
    </xf>
    <xf numFmtId="3" fontId="14" fillId="0" borderId="19" xfId="0" applyNumberFormat="1" applyFont="1" applyBorder="1" applyAlignment="1">
      <alignment vertical="center"/>
    </xf>
    <xf numFmtId="3" fontId="14" fillId="0" borderId="32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horizontal="right" vertical="center"/>
    </xf>
    <xf numFmtId="3" fontId="16" fillId="0" borderId="85" xfId="0" applyNumberFormat="1" applyFont="1" applyBorder="1" applyAlignment="1">
      <alignment vertical="center"/>
    </xf>
    <xf numFmtId="3" fontId="16" fillId="0" borderId="86" xfId="0" applyNumberFormat="1" applyFont="1" applyBorder="1" applyAlignment="1">
      <alignment vertical="center"/>
    </xf>
    <xf numFmtId="3" fontId="16" fillId="0" borderId="58" xfId="0" applyNumberFormat="1" applyFont="1" applyBorder="1" applyAlignment="1">
      <alignment vertical="center"/>
    </xf>
    <xf numFmtId="3" fontId="14" fillId="0" borderId="86" xfId="0" applyNumberFormat="1" applyFont="1" applyBorder="1" applyAlignment="1">
      <alignment vertical="center"/>
    </xf>
    <xf numFmtId="3" fontId="14" fillId="0" borderId="58" xfId="0" applyNumberFormat="1" applyFont="1" applyBorder="1" applyAlignment="1">
      <alignment vertical="center"/>
    </xf>
    <xf numFmtId="3" fontId="40" fillId="0" borderId="58" xfId="0" applyNumberFormat="1" applyFont="1" applyBorder="1" applyAlignment="1">
      <alignment vertical="center"/>
    </xf>
    <xf numFmtId="0" fontId="14" fillId="0" borderId="85" xfId="0" applyFont="1" applyBorder="1" applyAlignment="1">
      <alignment vertical="center"/>
    </xf>
    <xf numFmtId="3" fontId="14" fillId="0" borderId="85" xfId="0" applyNumberFormat="1" applyFont="1" applyBorder="1" applyAlignment="1">
      <alignment vertical="center"/>
    </xf>
    <xf numFmtId="3" fontId="41" fillId="3" borderId="54" xfId="0" applyNumberFormat="1" applyFont="1" applyFill="1" applyBorder="1" applyAlignment="1">
      <alignment vertical="center"/>
    </xf>
    <xf numFmtId="3" fontId="40" fillId="0" borderId="54" xfId="0" applyNumberFormat="1" applyFont="1" applyBorder="1" applyAlignment="1">
      <alignment vertical="center"/>
    </xf>
    <xf numFmtId="3" fontId="14" fillId="0" borderId="10" xfId="0" applyNumberFormat="1" applyFont="1" applyBorder="1" applyAlignment="1">
      <alignment vertical="center"/>
    </xf>
    <xf numFmtId="3" fontId="41" fillId="0" borderId="53" xfId="0" applyNumberFormat="1" applyFont="1" applyBorder="1" applyAlignment="1">
      <alignment vertical="center"/>
    </xf>
    <xf numFmtId="3" fontId="40" fillId="0" borderId="53" xfId="0" applyNumberFormat="1" applyFont="1" applyBorder="1" applyAlignment="1">
      <alignment vertical="center"/>
    </xf>
    <xf numFmtId="3" fontId="41" fillId="0" borderId="52" xfId="0" applyNumberFormat="1" applyFont="1" applyBorder="1" applyAlignment="1">
      <alignment vertical="center"/>
    </xf>
    <xf numFmtId="3" fontId="14" fillId="0" borderId="5" xfId="0" applyNumberFormat="1" applyFont="1" applyBorder="1" applyAlignment="1">
      <alignment vertical="center"/>
    </xf>
    <xf numFmtId="3" fontId="14" fillId="0" borderId="154" xfId="0" applyNumberFormat="1" applyFont="1" applyBorder="1" applyAlignment="1">
      <alignment vertical="center"/>
    </xf>
    <xf numFmtId="3" fontId="14" fillId="0" borderId="155" xfId="0" applyNumberFormat="1" applyFont="1" applyBorder="1" applyAlignment="1">
      <alignment vertical="center"/>
    </xf>
    <xf numFmtId="3" fontId="14" fillId="0" borderId="156" xfId="0" applyNumberFormat="1" applyFont="1" applyBorder="1" applyAlignment="1">
      <alignment vertical="center"/>
    </xf>
    <xf numFmtId="3" fontId="14" fillId="0" borderId="158" xfId="0" applyNumberFormat="1" applyFont="1" applyBorder="1" applyAlignment="1">
      <alignment vertical="center"/>
    </xf>
    <xf numFmtId="3" fontId="14" fillId="0" borderId="152" xfId="0" applyNumberFormat="1" applyFont="1" applyBorder="1" applyAlignment="1">
      <alignment vertical="center"/>
    </xf>
    <xf numFmtId="3" fontId="14" fillId="0" borderId="157" xfId="0" applyNumberFormat="1" applyFont="1" applyBorder="1" applyAlignment="1">
      <alignment vertical="center"/>
    </xf>
    <xf numFmtId="3" fontId="14" fillId="0" borderId="153" xfId="0" applyNumberFormat="1" applyFont="1" applyBorder="1" applyAlignment="1">
      <alignment vertical="center"/>
    </xf>
    <xf numFmtId="3" fontId="49" fillId="0" borderId="101" xfId="0" applyNumberFormat="1" applyFont="1" applyBorder="1" applyAlignment="1">
      <alignment horizontal="right" vertical="center"/>
    </xf>
    <xf numFmtId="3" fontId="49" fillId="0" borderId="96" xfId="0" applyNumberFormat="1" applyFont="1" applyBorder="1" applyAlignment="1">
      <alignment horizontal="right" vertical="center"/>
    </xf>
    <xf numFmtId="3" fontId="38" fillId="0" borderId="41" xfId="0" applyNumberFormat="1" applyFont="1" applyBorder="1" applyAlignment="1">
      <alignment horizontal="right" vertical="center"/>
    </xf>
    <xf numFmtId="3" fontId="38" fillId="0" borderId="4" xfId="0" applyNumberFormat="1" applyFont="1" applyBorder="1" applyAlignment="1">
      <alignment horizontal="right" vertical="center"/>
    </xf>
    <xf numFmtId="170" fontId="38" fillId="0" borderId="46" xfId="0" applyNumberFormat="1" applyFont="1" applyBorder="1" applyAlignment="1">
      <alignment horizontal="right" vertical="center"/>
    </xf>
    <xf numFmtId="3" fontId="50" fillId="0" borderId="41" xfId="0" applyNumberFormat="1" applyFont="1" applyBorder="1" applyAlignment="1">
      <alignment horizontal="right" vertical="center"/>
    </xf>
    <xf numFmtId="3" fontId="50" fillId="0" borderId="4" xfId="0" applyNumberFormat="1" applyFont="1" applyBorder="1" applyAlignment="1">
      <alignment horizontal="right" vertical="center"/>
    </xf>
    <xf numFmtId="3" fontId="95" fillId="0" borderId="4" xfId="0" applyNumberFormat="1" applyFont="1" applyBorder="1" applyAlignment="1">
      <alignment horizontal="right" vertical="center"/>
    </xf>
    <xf numFmtId="170" fontId="95" fillId="0" borderId="46" xfId="0" applyNumberFormat="1" applyFont="1" applyBorder="1" applyAlignment="1">
      <alignment horizontal="right" vertical="center"/>
    </xf>
    <xf numFmtId="170" fontId="50" fillId="0" borderId="46" xfId="0" applyNumberFormat="1" applyFont="1" applyBorder="1" applyAlignment="1">
      <alignment horizontal="right" vertical="center"/>
    </xf>
    <xf numFmtId="3" fontId="49" fillId="0" borderId="4" xfId="0" applyNumberFormat="1" applyFont="1" applyBorder="1" applyAlignment="1">
      <alignment horizontal="right" vertical="center"/>
    </xf>
    <xf numFmtId="170" fontId="49" fillId="0" borderId="46" xfId="0" applyNumberFormat="1" applyFont="1" applyBorder="1" applyAlignment="1">
      <alignment horizontal="right" vertical="center"/>
    </xf>
    <xf numFmtId="3" fontId="49" fillId="0" borderId="41" xfId="0" applyNumberFormat="1" applyFont="1" applyBorder="1" applyAlignment="1">
      <alignment horizontal="right" vertical="center"/>
    </xf>
    <xf numFmtId="3" fontId="49" fillId="0" borderId="46" xfId="0" applyNumberFormat="1" applyFont="1" applyBorder="1" applyAlignment="1">
      <alignment horizontal="right" vertical="center"/>
    </xf>
    <xf numFmtId="3" fontId="49" fillId="0" borderId="84" xfId="0" applyNumberFormat="1" applyFont="1" applyBorder="1" applyAlignment="1">
      <alignment horizontal="right" vertical="center"/>
    </xf>
    <xf numFmtId="170" fontId="49" fillId="0" borderId="101" xfId="0" applyNumberFormat="1" applyFont="1" applyBorder="1" applyAlignment="1">
      <alignment horizontal="right" vertical="center"/>
    </xf>
    <xf numFmtId="3" fontId="49" fillId="0" borderId="87" xfId="0" applyNumberFormat="1" applyFont="1" applyBorder="1" applyAlignment="1">
      <alignment horizontal="right" vertical="center"/>
    </xf>
    <xf numFmtId="4" fontId="49" fillId="0" borderId="96" xfId="0" applyNumberFormat="1" applyFont="1" applyBorder="1" applyAlignment="1">
      <alignment horizontal="right" vertical="center"/>
    </xf>
    <xf numFmtId="3" fontId="49" fillId="0" borderId="162" xfId="0" applyNumberFormat="1" applyFont="1" applyBorder="1" applyAlignment="1">
      <alignment horizontal="right" vertical="center"/>
    </xf>
    <xf numFmtId="3" fontId="49" fillId="0" borderId="155" xfId="0" applyNumberFormat="1" applyFont="1" applyBorder="1" applyAlignment="1">
      <alignment horizontal="right" vertical="center"/>
    </xf>
    <xf numFmtId="3" fontId="49" fillId="0" borderId="94" xfId="0" applyNumberFormat="1" applyFont="1" applyBorder="1" applyAlignment="1">
      <alignment horizontal="right" vertical="center"/>
    </xf>
    <xf numFmtId="170" fontId="49" fillId="0" borderId="162" xfId="0" applyNumberFormat="1" applyFont="1" applyBorder="1" applyAlignment="1">
      <alignment horizontal="right" vertical="center"/>
    </xf>
    <xf numFmtId="0" fontId="75" fillId="7" borderId="13" xfId="0" applyFont="1" applyFill="1" applyBorder="1" applyAlignment="1">
      <alignment horizontal="center"/>
    </xf>
    <xf numFmtId="0" fontId="75" fillId="7" borderId="3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3" fillId="7" borderId="36" xfId="0" applyFont="1" applyFill="1" applyBorder="1" applyAlignment="1">
      <alignment horizontal="center" vertical="center" wrapText="1"/>
    </xf>
    <xf numFmtId="0" fontId="73" fillId="7" borderId="5" xfId="0" applyFont="1" applyFill="1" applyBorder="1" applyAlignment="1">
      <alignment horizontal="center" vertical="center" wrapText="1"/>
    </xf>
    <xf numFmtId="0" fontId="73" fillId="7" borderId="14" xfId="0" applyFont="1" applyFill="1" applyBorder="1" applyAlignment="1">
      <alignment horizontal="center" vertical="center" wrapText="1"/>
    </xf>
    <xf numFmtId="0" fontId="9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5" fillId="0" borderId="0" xfId="0" applyFont="1" applyAlignment="1">
      <alignment horizontal="center"/>
    </xf>
    <xf numFmtId="0" fontId="16" fillId="8" borderId="106" xfId="0" applyFont="1" applyFill="1" applyBorder="1" applyAlignment="1">
      <alignment horizontal="center" vertical="center"/>
    </xf>
    <xf numFmtId="0" fontId="16" fillId="8" borderId="107" xfId="0" applyFont="1" applyFill="1" applyBorder="1" applyAlignment="1">
      <alignment horizontal="center" vertical="center"/>
    </xf>
    <xf numFmtId="4" fontId="99" fillId="0" borderId="0" xfId="0" applyNumberFormat="1" applyFont="1" applyAlignment="1">
      <alignment horizontal="center"/>
    </xf>
    <xf numFmtId="0" fontId="99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8" borderId="104" xfId="0" applyFont="1" applyFill="1" applyBorder="1" applyAlignment="1">
      <alignment horizontal="center" vertical="center"/>
    </xf>
    <xf numFmtId="0" fontId="16" fillId="8" borderId="108" xfId="0" applyFont="1" applyFill="1" applyBorder="1" applyAlignment="1">
      <alignment horizontal="center" vertical="center"/>
    </xf>
    <xf numFmtId="0" fontId="16" fillId="8" borderId="105" xfId="0" applyFont="1" applyFill="1" applyBorder="1" applyAlignment="1">
      <alignment horizontal="center" vertical="center" wrapText="1"/>
    </xf>
    <xf numFmtId="0" fontId="16" fillId="8" borderId="109" xfId="0" applyFont="1" applyFill="1" applyBorder="1" applyAlignment="1">
      <alignment horizontal="center" vertical="center" wrapText="1"/>
    </xf>
    <xf numFmtId="0" fontId="16" fillId="8" borderId="105" xfId="0" applyFont="1" applyFill="1" applyBorder="1" applyAlignment="1">
      <alignment horizontal="center" vertical="center"/>
    </xf>
    <xf numFmtId="3" fontId="16" fillId="8" borderId="105" xfId="0" applyNumberFormat="1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95" fillId="0" borderId="45" xfId="0" applyFont="1" applyBorder="1" applyAlignment="1">
      <alignment horizontal="center"/>
    </xf>
    <xf numFmtId="0" fontId="95" fillId="0" borderId="40" xfId="0" applyFont="1" applyBorder="1" applyAlignment="1">
      <alignment horizontal="center"/>
    </xf>
    <xf numFmtId="0" fontId="95" fillId="0" borderId="74" xfId="0" applyFont="1" applyBorder="1" applyAlignment="1">
      <alignment horizontal="center"/>
    </xf>
    <xf numFmtId="0" fontId="16" fillId="8" borderId="69" xfId="0" applyFont="1" applyFill="1" applyBorder="1" applyAlignment="1">
      <alignment horizontal="center"/>
    </xf>
    <xf numFmtId="0" fontId="16" fillId="8" borderId="61" xfId="0" applyFont="1" applyFill="1" applyBorder="1" applyAlignment="1">
      <alignment horizontal="center"/>
    </xf>
    <xf numFmtId="0" fontId="16" fillId="8" borderId="70" xfId="0" applyFont="1" applyFill="1" applyBorder="1" applyAlignment="1">
      <alignment horizontal="center"/>
    </xf>
    <xf numFmtId="0" fontId="16" fillId="8" borderId="71" xfId="0" applyFont="1" applyFill="1" applyBorder="1" applyAlignment="1">
      <alignment horizontal="center"/>
    </xf>
    <xf numFmtId="0" fontId="16" fillId="8" borderId="75" xfId="0" applyFont="1" applyFill="1" applyBorder="1" applyAlignment="1">
      <alignment horizontal="center"/>
    </xf>
    <xf numFmtId="0" fontId="16" fillId="8" borderId="67" xfId="0" applyFont="1" applyFill="1" applyBorder="1" applyAlignment="1">
      <alignment horizontal="center" vertical="center" wrapText="1"/>
    </xf>
    <xf numFmtId="0" fontId="16" fillId="8" borderId="72" xfId="0" applyFont="1" applyFill="1" applyBorder="1" applyAlignment="1">
      <alignment horizontal="center" vertical="center" wrapText="1"/>
    </xf>
    <xf numFmtId="0" fontId="16" fillId="8" borderId="68" xfId="0" applyFont="1" applyFill="1" applyBorder="1" applyAlignment="1">
      <alignment horizontal="center" vertical="center" wrapText="1"/>
    </xf>
    <xf numFmtId="0" fontId="16" fillId="8" borderId="73" xfId="0" applyFont="1" applyFill="1" applyBorder="1" applyAlignment="1">
      <alignment horizontal="center" vertical="center" wrapText="1"/>
    </xf>
    <xf numFmtId="49" fontId="77" fillId="0" borderId="0" xfId="5" applyNumberFormat="1" applyAlignment="1">
      <alignment horizontal="center"/>
    </xf>
    <xf numFmtId="0" fontId="80" fillId="0" borderId="0" xfId="5" applyFont="1" applyAlignment="1">
      <alignment horizontal="center"/>
    </xf>
    <xf numFmtId="0" fontId="82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3" fillId="8" borderId="117" xfId="5" applyFont="1" applyFill="1" applyBorder="1" applyAlignment="1">
      <alignment horizontal="center" vertical="center"/>
    </xf>
    <xf numFmtId="0" fontId="83" fillId="8" borderId="120" xfId="5" applyFont="1" applyFill="1" applyBorder="1" applyAlignment="1">
      <alignment horizontal="center" vertical="center"/>
    </xf>
    <xf numFmtId="0" fontId="83" fillId="8" borderId="106" xfId="5" applyFont="1" applyFill="1" applyBorder="1" applyAlignment="1">
      <alignment horizontal="center" vertical="center"/>
    </xf>
    <xf numFmtId="0" fontId="16" fillId="8" borderId="118" xfId="5" applyFont="1" applyFill="1" applyBorder="1" applyAlignment="1">
      <alignment horizontal="center" vertical="center" wrapText="1"/>
    </xf>
    <xf numFmtId="0" fontId="83" fillId="8" borderId="122" xfId="5" applyFont="1" applyFill="1" applyBorder="1" applyAlignment="1">
      <alignment horizontal="center" vertical="center" wrapText="1"/>
    </xf>
    <xf numFmtId="0" fontId="83" fillId="8" borderId="119" xfId="5" applyFont="1" applyFill="1" applyBorder="1" applyAlignment="1">
      <alignment horizontal="center" vertical="center" wrapText="1"/>
    </xf>
    <xf numFmtId="0" fontId="83" fillId="8" borderId="123" xfId="5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16" fillId="8" borderId="47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12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6" fillId="8" borderId="59" xfId="0" applyFont="1" applyFill="1" applyBorder="1" applyAlignment="1">
      <alignment horizontal="center" vertical="center" wrapText="1"/>
    </xf>
    <xf numFmtId="0" fontId="16" fillId="8" borderId="44" xfId="0" applyFont="1" applyFill="1" applyBorder="1" applyAlignment="1">
      <alignment horizontal="center" vertical="center" wrapText="1"/>
    </xf>
    <xf numFmtId="0" fontId="16" fillId="8" borderId="64" xfId="0" applyFont="1" applyFill="1" applyBorder="1" applyAlignment="1">
      <alignment horizontal="center" vertical="center" wrapText="1"/>
    </xf>
    <xf numFmtId="0" fontId="16" fillId="8" borderId="65" xfId="0" applyFont="1" applyFill="1" applyBorder="1" applyAlignment="1">
      <alignment horizontal="center" vertical="center" wrapText="1"/>
    </xf>
    <xf numFmtId="0" fontId="16" fillId="8" borderId="60" xfId="0" applyFont="1" applyFill="1" applyBorder="1" applyAlignment="1">
      <alignment horizontal="center" vertical="center"/>
    </xf>
    <xf numFmtId="0" fontId="16" fillId="8" borderId="61" xfId="0" applyFont="1" applyFill="1" applyBorder="1" applyAlignment="1">
      <alignment horizontal="center" vertical="center"/>
    </xf>
    <xf numFmtId="0" fontId="16" fillId="8" borderId="62" xfId="0" applyFont="1" applyFill="1" applyBorder="1" applyAlignment="1">
      <alignment horizontal="center" vertical="center"/>
    </xf>
    <xf numFmtId="0" fontId="16" fillId="8" borderId="60" xfId="0" applyFont="1" applyFill="1" applyBorder="1" applyAlignment="1">
      <alignment horizontal="center" vertical="center" wrapText="1"/>
    </xf>
    <xf numFmtId="0" fontId="16" fillId="8" borderId="6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6" fontId="16" fillId="8" borderId="169" xfId="0" applyNumberFormat="1" applyFont="1" applyFill="1" applyBorder="1" applyAlignment="1">
      <alignment horizontal="center" vertical="center" wrapText="1"/>
    </xf>
    <xf numFmtId="4" fontId="16" fillId="8" borderId="169" xfId="0" applyNumberFormat="1" applyFont="1" applyFill="1" applyBorder="1" applyAlignment="1">
      <alignment horizontal="center" vertical="center" wrapText="1"/>
    </xf>
    <xf numFmtId="0" fontId="16" fillId="8" borderId="169" xfId="0" applyFont="1" applyFill="1" applyBorder="1" applyAlignment="1">
      <alignment horizontal="center" vertical="center"/>
    </xf>
    <xf numFmtId="4" fontId="16" fillId="7" borderId="169" xfId="0" applyNumberFormat="1" applyFont="1" applyFill="1" applyBorder="1" applyAlignment="1">
      <alignment horizontal="center" vertical="center" wrapText="1"/>
    </xf>
    <xf numFmtId="168" fontId="16" fillId="8" borderId="161" xfId="0" applyNumberFormat="1" applyFont="1" applyFill="1" applyBorder="1" applyAlignment="1">
      <alignment horizontal="center" vertical="center" wrapText="1"/>
    </xf>
    <xf numFmtId="168" fontId="16" fillId="8" borderId="101" xfId="0" applyNumberFormat="1" applyFont="1" applyFill="1" applyBorder="1" applyAlignment="1">
      <alignment horizontal="center" vertical="center" wrapText="1"/>
    </xf>
    <xf numFmtId="168" fontId="16" fillId="8" borderId="162" xfId="0" applyNumberFormat="1" applyFont="1" applyFill="1" applyBorder="1" applyAlignment="1">
      <alignment horizontal="center" vertical="center" wrapText="1"/>
    </xf>
    <xf numFmtId="4" fontId="16" fillId="8" borderId="169" xfId="0" applyNumberFormat="1" applyFont="1" applyFill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6" fillId="8" borderId="130" xfId="0" applyFont="1" applyFill="1" applyBorder="1" applyAlignment="1">
      <alignment horizontal="center" vertical="center"/>
    </xf>
    <xf numFmtId="0" fontId="16" fillId="8" borderId="126" xfId="0" applyFont="1" applyFill="1" applyBorder="1" applyAlignment="1">
      <alignment horizontal="center" vertical="center"/>
    </xf>
    <xf numFmtId="0" fontId="16" fillId="8" borderId="128" xfId="0" applyFont="1" applyFill="1" applyBorder="1" applyAlignment="1">
      <alignment horizontal="center" vertical="center"/>
    </xf>
    <xf numFmtId="0" fontId="16" fillId="8" borderId="129" xfId="0" applyFont="1" applyFill="1" applyBorder="1" applyAlignment="1">
      <alignment horizontal="center" vertical="center" wrapText="1"/>
    </xf>
    <xf numFmtId="0" fontId="16" fillId="8" borderId="83" xfId="0" applyFont="1" applyFill="1" applyBorder="1" applyAlignment="1">
      <alignment horizontal="center" vertical="center" wrapText="1"/>
    </xf>
    <xf numFmtId="0" fontId="16" fillId="8" borderId="131" xfId="0" applyFont="1" applyFill="1" applyBorder="1" applyAlignment="1">
      <alignment horizontal="center" vertical="center" wrapText="1"/>
    </xf>
    <xf numFmtId="0" fontId="16" fillId="8" borderId="133" xfId="0" applyFont="1" applyFill="1" applyBorder="1" applyAlignment="1">
      <alignment horizontal="center" vertical="center" wrapText="1"/>
    </xf>
    <xf numFmtId="0" fontId="16" fillId="8" borderId="102" xfId="0" applyFont="1" applyFill="1" applyBorder="1" applyAlignment="1">
      <alignment horizontal="center" vertical="center" wrapText="1"/>
    </xf>
    <xf numFmtId="4" fontId="16" fillId="8" borderId="130" xfId="0" applyNumberFormat="1" applyFont="1" applyFill="1" applyBorder="1" applyAlignment="1">
      <alignment horizontal="center" vertical="center" wrapText="1"/>
    </xf>
    <xf numFmtId="4" fontId="16" fillId="8" borderId="128" xfId="0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70" xfId="0" applyFont="1" applyFill="1" applyBorder="1" applyAlignment="1">
      <alignment horizontal="center" vertical="center"/>
    </xf>
    <xf numFmtId="0" fontId="6" fillId="7" borderId="37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168" fontId="6" fillId="7" borderId="161" xfId="0" applyNumberFormat="1" applyFont="1" applyFill="1" applyBorder="1" applyAlignment="1">
      <alignment horizontal="center" vertical="center" wrapText="1"/>
    </xf>
    <xf numFmtId="168" fontId="6" fillId="7" borderId="101" xfId="0" applyNumberFormat="1" applyFont="1" applyFill="1" applyBorder="1" applyAlignment="1">
      <alignment horizontal="center" vertical="center" wrapText="1"/>
    </xf>
    <xf numFmtId="4" fontId="6" fillId="7" borderId="103" xfId="0" applyNumberFormat="1" applyFont="1" applyFill="1" applyBorder="1" applyAlignment="1">
      <alignment horizontal="center" vertical="center" wrapText="1"/>
    </xf>
    <xf numFmtId="4" fontId="6" fillId="7" borderId="17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left"/>
    </xf>
    <xf numFmtId="166" fontId="1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7" borderId="15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6" fillId="7" borderId="170" xfId="0" applyFont="1" applyFill="1" applyBorder="1" applyAlignment="1">
      <alignment horizontal="center"/>
    </xf>
    <xf numFmtId="0" fontId="6" fillId="7" borderId="22" xfId="0" applyFont="1" applyFill="1" applyBorder="1" applyAlignment="1">
      <alignment horizontal="center"/>
    </xf>
    <xf numFmtId="168" fontId="6" fillId="7" borderId="28" xfId="0" applyNumberFormat="1" applyFont="1" applyFill="1" applyBorder="1" applyAlignment="1">
      <alignment horizontal="center" vertical="center" wrapText="1"/>
    </xf>
    <xf numFmtId="168" fontId="6" fillId="7" borderId="30" xfId="0" applyNumberFormat="1" applyFont="1" applyFill="1" applyBorder="1" applyAlignment="1">
      <alignment horizontal="center" vertical="center" wrapText="1"/>
    </xf>
    <xf numFmtId="0" fontId="6" fillId="7" borderId="90" xfId="0" applyFont="1" applyFill="1" applyBorder="1" applyAlignment="1">
      <alignment horizontal="center" vertical="center" wrapText="1"/>
    </xf>
    <xf numFmtId="0" fontId="6" fillId="7" borderId="91" xfId="0" applyFont="1" applyFill="1" applyBorder="1" applyAlignment="1">
      <alignment horizontal="center" vertical="center" wrapText="1"/>
    </xf>
    <xf numFmtId="0" fontId="6" fillId="7" borderId="92" xfId="0" applyFont="1" applyFill="1" applyBorder="1" applyAlignment="1">
      <alignment horizontal="center" vertical="center" wrapText="1"/>
    </xf>
    <xf numFmtId="4" fontId="0" fillId="3" borderId="0" xfId="0" applyNumberFormat="1" applyFill="1"/>
    <xf numFmtId="4" fontId="32" fillId="3" borderId="0" xfId="0" applyNumberFormat="1" applyFont="1" applyFill="1"/>
    <xf numFmtId="4" fontId="32" fillId="3" borderId="0" xfId="0" applyNumberFormat="1" applyFont="1" applyFill="1" applyAlignment="1">
      <alignment vertical="center"/>
    </xf>
    <xf numFmtId="4" fontId="33" fillId="3" borderId="0" xfId="0" applyNumberFormat="1" applyFont="1" applyFill="1" applyAlignment="1">
      <alignment vertical="center"/>
    </xf>
    <xf numFmtId="4" fontId="33" fillId="3" borderId="0" xfId="0" applyNumberFormat="1" applyFont="1" applyFill="1"/>
  </cellXfs>
  <cellStyles count="7">
    <cellStyle name="Euro" xfId="2" xr:uid="{00000000-0005-0000-0000-000000000000}"/>
    <cellStyle name="Moneda" xfId="1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323DC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00CC"/>
      <color rgb="FF0066CC"/>
      <color rgb="FFFFFF99"/>
      <color rgb="FF062948"/>
      <color rgb="FF000099"/>
      <color rgb="FF000066"/>
      <color rgb="FFFFCCFF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106680</xdr:rowOff>
    </xdr:from>
    <xdr:to>
      <xdr:col>5</xdr:col>
      <xdr:colOff>30480</xdr:colOff>
      <xdr:row>2</xdr:row>
      <xdr:rowOff>236220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68605"/>
          <a:ext cx="5574030" cy="2914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A" sz="1400" b="1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RESUMEN DEL PRESUPUESTO AL MES DE</a:t>
          </a:r>
          <a:r>
            <a:rPr lang="es-PA" sz="1400" b="1" baseline="0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  JUNIO </a:t>
          </a:r>
          <a:r>
            <a:rPr lang="es-PA" sz="1400" b="1">
              <a:solidFill>
                <a:sysClr val="windowText" lastClr="000000"/>
              </a:solidFill>
              <a:latin typeface="Arial" panose="020B0604020202020204" pitchFamily="7" charset="0"/>
              <a:cs typeface="Arial" panose="020B0604020202020204" pitchFamily="7" charset="0"/>
            </a:rPr>
            <a:t>2026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0" name="Line 1">
          <a:extLst>
            <a:ext uri="{FF2B5EF4-FFF2-40B4-BE49-F238E27FC236}">
              <a16:creationId xmlns:a16="http://schemas.microsoft.com/office/drawing/2014/main" id="{00000000-0008-0000-0C00-0000A4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1" name="Line 1">
          <a:extLst>
            <a:ext uri="{FF2B5EF4-FFF2-40B4-BE49-F238E27FC236}">
              <a16:creationId xmlns:a16="http://schemas.microsoft.com/office/drawing/2014/main" id="{00000000-0008-0000-0C00-0000A5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2" name="Line 1">
          <a:extLst>
            <a:ext uri="{FF2B5EF4-FFF2-40B4-BE49-F238E27FC236}">
              <a16:creationId xmlns:a16="http://schemas.microsoft.com/office/drawing/2014/main" id="{00000000-0008-0000-0C00-0000A6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3" name="Line 1">
          <a:extLst>
            <a:ext uri="{FF2B5EF4-FFF2-40B4-BE49-F238E27FC236}">
              <a16:creationId xmlns:a16="http://schemas.microsoft.com/office/drawing/2014/main" id="{00000000-0008-0000-0C00-0000A7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4" name="Line 1">
          <a:extLst>
            <a:ext uri="{FF2B5EF4-FFF2-40B4-BE49-F238E27FC236}">
              <a16:creationId xmlns:a16="http://schemas.microsoft.com/office/drawing/2014/main" id="{00000000-0008-0000-0C00-0000A8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6</xdr:row>
      <xdr:rowOff>123825</xdr:rowOff>
    </xdr:to>
    <xdr:sp macro="" textlink="">
      <xdr:nvSpPr>
        <xdr:cNvPr id="84905" name="Line 1">
          <a:extLst>
            <a:ext uri="{FF2B5EF4-FFF2-40B4-BE49-F238E27FC236}">
              <a16:creationId xmlns:a16="http://schemas.microsoft.com/office/drawing/2014/main" id="{00000000-0008-0000-0C00-0000A94B0100}"/>
            </a:ext>
          </a:extLst>
        </xdr:cNvPr>
        <xdr:cNvSpPr>
          <a:spLocks noChangeShapeType="1"/>
        </xdr:cNvSpPr>
      </xdr:nvSpPr>
      <xdr:spPr>
        <a:xfrm flipV="1">
          <a:off x="7058025" y="1238250"/>
          <a:ext cx="0" cy="1238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39</xdr:row>
      <xdr:rowOff>0</xdr:rowOff>
    </xdr:from>
    <xdr:to>
      <xdr:col>0</xdr:col>
      <xdr:colOff>238125</xdr:colOff>
      <xdr:row>40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8BC60000}"/>
            </a:ext>
          </a:extLst>
        </xdr:cNvPr>
        <xdr:cNvSpPr txBox="1">
          <a:spLocks noChangeArrowheads="1"/>
        </xdr:cNvSpPr>
      </xdr:nvSpPr>
      <xdr:spPr>
        <a:xfrm>
          <a:off x="133350" y="906780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11906</xdr:rowOff>
    </xdr:from>
    <xdr:to>
      <xdr:col>3</xdr:col>
      <xdr:colOff>752475</xdr:colOff>
      <xdr:row>54</xdr:row>
      <xdr:rowOff>57150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0" y="7381875"/>
          <a:ext cx="6884194" cy="545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P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pre05\COPIA%20MAYRA\EJECUCION%20PRESUP%20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ESOS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0000"/>
  </sheetPr>
  <dimension ref="A1:H35"/>
  <sheetViews>
    <sheetView showGridLines="0" showZeros="0" tabSelected="1" topLeftCell="A3" workbookViewId="0">
      <selection activeCell="H18" sqref="H18"/>
    </sheetView>
  </sheetViews>
  <sheetFormatPr baseColWidth="10" defaultColWidth="11.42578125" defaultRowHeight="12.75"/>
  <cols>
    <col min="1" max="1" width="35.7109375" style="4" customWidth="1"/>
    <col min="2" max="2" width="15.28515625" customWidth="1"/>
    <col min="3" max="3" width="5" hidden="1" customWidth="1"/>
    <col min="4" max="4" width="16" customWidth="1"/>
    <col min="5" max="5" width="16.7109375" customWidth="1"/>
  </cols>
  <sheetData>
    <row r="1" spans="1:7">
      <c r="A1"/>
    </row>
    <row r="2" spans="1:7">
      <c r="A2"/>
    </row>
    <row r="3" spans="1:7" ht="31.9" customHeight="1">
      <c r="A3"/>
    </row>
    <row r="4" spans="1:7" ht="6.95" customHeight="1">
      <c r="A4" s="841" t="s">
        <v>0</v>
      </c>
      <c r="B4" s="266"/>
      <c r="C4" s="266"/>
      <c r="D4" s="266"/>
      <c r="E4" s="266"/>
    </row>
    <row r="5" spans="1:7">
      <c r="A5" s="842"/>
      <c r="B5" s="838" t="s">
        <v>1</v>
      </c>
      <c r="C5" s="839"/>
      <c r="D5" s="839"/>
      <c r="E5" s="839"/>
    </row>
    <row r="6" spans="1:7" ht="20.25" customHeight="1">
      <c r="A6" s="842"/>
      <c r="B6" s="267" t="s">
        <v>2</v>
      </c>
      <c r="C6" s="267" t="s">
        <v>3</v>
      </c>
      <c r="D6" s="268" t="s">
        <v>4</v>
      </c>
      <c r="E6" s="267" t="s">
        <v>5</v>
      </c>
    </row>
    <row r="7" spans="1:7" ht="6.6" customHeight="1">
      <c r="A7" s="843"/>
      <c r="B7" s="269"/>
      <c r="C7" s="269"/>
      <c r="D7" s="270"/>
      <c r="E7" s="269"/>
    </row>
    <row r="8" spans="1:7" ht="13.15" customHeight="1">
      <c r="A8" s="5"/>
      <c r="B8" s="82"/>
      <c r="C8" s="82"/>
      <c r="D8" s="178"/>
    </row>
    <row r="9" spans="1:7" ht="24.6" customHeight="1">
      <c r="A9" s="179" t="s">
        <v>6</v>
      </c>
      <c r="B9" s="180">
        <v>179349116</v>
      </c>
      <c r="C9" s="180">
        <v>0</v>
      </c>
      <c r="D9" s="181">
        <v>179349116</v>
      </c>
      <c r="E9" s="180">
        <v>67892224.899999991</v>
      </c>
    </row>
    <row r="10" spans="1:7" ht="15">
      <c r="A10" s="182"/>
      <c r="B10" s="183"/>
      <c r="C10" s="184"/>
      <c r="D10" s="183"/>
      <c r="E10" s="184"/>
    </row>
    <row r="11" spans="1:7">
      <c r="A11" s="185" t="s">
        <v>7</v>
      </c>
      <c r="B11" s="186">
        <v>133140570</v>
      </c>
      <c r="C11" s="187"/>
      <c r="D11" s="186">
        <v>133140570</v>
      </c>
      <c r="E11" s="187">
        <v>57703987.899999991</v>
      </c>
    </row>
    <row r="12" spans="1:7">
      <c r="A12" s="185"/>
      <c r="B12" s="186"/>
      <c r="C12" s="187"/>
      <c r="D12" s="186"/>
      <c r="E12" s="187"/>
      <c r="F12" s="188"/>
    </row>
    <row r="13" spans="1:7">
      <c r="A13" s="185" t="s">
        <v>8</v>
      </c>
      <c r="B13" s="186">
        <v>46208546</v>
      </c>
      <c r="C13" s="187"/>
      <c r="D13" s="186">
        <v>46208546</v>
      </c>
      <c r="E13" s="457">
        <v>10188237</v>
      </c>
      <c r="G13" s="1"/>
    </row>
    <row r="14" spans="1:7" ht="15">
      <c r="A14" s="182"/>
      <c r="B14" s="189"/>
      <c r="C14" s="190"/>
      <c r="D14" s="189"/>
      <c r="E14" s="190"/>
    </row>
    <row r="15" spans="1:7" ht="15">
      <c r="A15" s="182"/>
      <c r="B15" s="189"/>
      <c r="C15" s="190"/>
      <c r="D15" s="189"/>
      <c r="E15" s="190"/>
    </row>
    <row r="16" spans="1:7" ht="22.15" customHeight="1">
      <c r="A16" s="179" t="s">
        <v>9</v>
      </c>
      <c r="B16" s="191">
        <v>179349116</v>
      </c>
      <c r="C16" s="192">
        <v>0</v>
      </c>
      <c r="D16" s="191">
        <v>179349116</v>
      </c>
      <c r="E16" s="192">
        <v>72938455.780000001</v>
      </c>
    </row>
    <row r="17" spans="1:8" ht="16.899999999999999" customHeight="1">
      <c r="A17" s="182"/>
      <c r="B17" s="189"/>
      <c r="C17" s="190"/>
      <c r="D17" s="189"/>
      <c r="E17" s="190"/>
    </row>
    <row r="18" spans="1:8" ht="24.6" customHeight="1">
      <c r="A18" s="193" t="s">
        <v>10</v>
      </c>
      <c r="B18" s="194">
        <v>133140570</v>
      </c>
      <c r="C18" s="194">
        <v>0</v>
      </c>
      <c r="D18" s="195">
        <v>133065570</v>
      </c>
      <c r="E18" s="194">
        <v>60072994.5</v>
      </c>
      <c r="F18" s="1" t="s">
        <v>11</v>
      </c>
      <c r="H18" t="s">
        <v>12</v>
      </c>
    </row>
    <row r="19" spans="1:8" ht="22.5" customHeight="1">
      <c r="A19" s="5" t="s">
        <v>13</v>
      </c>
      <c r="B19" s="187">
        <v>46252935</v>
      </c>
      <c r="C19" s="187"/>
      <c r="D19" s="186">
        <v>46745668</v>
      </c>
      <c r="E19" s="187">
        <v>21109620.979999997</v>
      </c>
      <c r="H19" t="s">
        <v>12</v>
      </c>
    </row>
    <row r="20" spans="1:8">
      <c r="A20" s="5"/>
      <c r="B20" s="187">
        <v>0</v>
      </c>
      <c r="C20" s="187"/>
      <c r="D20" s="186"/>
      <c r="E20" s="187">
        <v>0</v>
      </c>
      <c r="H20" t="s">
        <v>12</v>
      </c>
    </row>
    <row r="21" spans="1:8">
      <c r="A21" s="5" t="s">
        <v>14</v>
      </c>
      <c r="B21" s="187">
        <v>71448026</v>
      </c>
      <c r="C21" s="187"/>
      <c r="D21" s="186">
        <v>71762900</v>
      </c>
      <c r="E21" s="187">
        <v>32795992.240000002</v>
      </c>
      <c r="H21" t="s">
        <v>12</v>
      </c>
    </row>
    <row r="22" spans="1:8">
      <c r="A22" s="5" t="s">
        <v>12</v>
      </c>
      <c r="B22" s="187">
        <v>0</v>
      </c>
      <c r="C22" s="187"/>
      <c r="D22" s="186"/>
      <c r="E22" s="187">
        <v>0</v>
      </c>
      <c r="H22" t="s">
        <v>12</v>
      </c>
    </row>
    <row r="23" spans="1:8">
      <c r="A23" s="5" t="s">
        <v>15</v>
      </c>
      <c r="B23" s="187">
        <v>15439609</v>
      </c>
      <c r="C23" s="187"/>
      <c r="D23" s="186">
        <v>14557002</v>
      </c>
      <c r="E23" s="187">
        <v>6167381.2800000003</v>
      </c>
    </row>
    <row r="24" spans="1:8" ht="27.6" customHeight="1">
      <c r="A24" s="182"/>
      <c r="B24" s="190"/>
      <c r="C24" s="190"/>
      <c r="D24" s="189"/>
      <c r="E24" s="190"/>
    </row>
    <row r="25" spans="1:8" ht="21" customHeight="1">
      <c r="A25" s="193" t="s">
        <v>16</v>
      </c>
      <c r="B25" s="194">
        <v>46208546</v>
      </c>
      <c r="C25" s="194">
        <v>0</v>
      </c>
      <c r="D25" s="195">
        <v>46283546</v>
      </c>
      <c r="E25" s="194">
        <v>12865461.279999999</v>
      </c>
      <c r="F25" s="1" t="s">
        <v>12</v>
      </c>
    </row>
    <row r="26" spans="1:8" ht="23.25" customHeight="1">
      <c r="A26" s="5" t="s">
        <v>17</v>
      </c>
      <c r="B26" s="187">
        <v>39203856</v>
      </c>
      <c r="C26" s="187"/>
      <c r="D26" s="186">
        <v>28694215.5</v>
      </c>
      <c r="E26" s="187">
        <v>5418342.9199999999</v>
      </c>
    </row>
    <row r="27" spans="1:8">
      <c r="A27" s="5"/>
      <c r="B27" s="187"/>
      <c r="C27" s="187"/>
      <c r="D27" s="186"/>
      <c r="E27" s="187" t="s">
        <v>12</v>
      </c>
    </row>
    <row r="28" spans="1:8">
      <c r="A28" s="5" t="s">
        <v>18</v>
      </c>
      <c r="B28" s="187">
        <v>1955170</v>
      </c>
      <c r="C28" s="187"/>
      <c r="D28" s="186">
        <v>11415042.5</v>
      </c>
      <c r="E28" s="187">
        <v>3935796.51</v>
      </c>
    </row>
    <row r="29" spans="1:8">
      <c r="A29" s="5"/>
      <c r="B29" s="1"/>
      <c r="C29" s="1"/>
      <c r="D29" s="196"/>
      <c r="E29" s="1" t="s">
        <v>12</v>
      </c>
    </row>
    <row r="30" spans="1:8">
      <c r="A30" s="5" t="s">
        <v>19</v>
      </c>
      <c r="B30" s="187">
        <v>3949520</v>
      </c>
      <c r="C30" s="187"/>
      <c r="D30" s="186">
        <v>4502296</v>
      </c>
      <c r="E30" s="187">
        <v>2619443.2000000002</v>
      </c>
    </row>
    <row r="31" spans="1:8">
      <c r="A31" s="5"/>
      <c r="B31" s="186"/>
      <c r="C31" s="187"/>
      <c r="D31" s="186"/>
      <c r="E31" s="187"/>
    </row>
    <row r="32" spans="1:8">
      <c r="A32" s="5" t="s">
        <v>608</v>
      </c>
      <c r="B32" s="187">
        <v>1100000</v>
      </c>
      <c r="C32" s="187">
        <v>1100000</v>
      </c>
      <c r="D32" s="186">
        <v>1671992</v>
      </c>
      <c r="E32" s="187">
        <v>891877.65</v>
      </c>
    </row>
    <row r="33" spans="1:5" ht="15">
      <c r="A33" s="182"/>
      <c r="B33" s="272"/>
      <c r="C33" s="19"/>
      <c r="D33" s="197"/>
      <c r="E33" s="198"/>
    </row>
    <row r="34" spans="1:5">
      <c r="A34" s="42"/>
      <c r="B34" s="42"/>
      <c r="C34" s="42"/>
      <c r="D34" s="42"/>
      <c r="E34" s="42"/>
    </row>
    <row r="35" spans="1:5">
      <c r="A35" s="840" t="s">
        <v>20</v>
      </c>
      <c r="B35" s="840"/>
    </row>
  </sheetData>
  <mergeCells count="3">
    <mergeCell ref="B5:E5"/>
    <mergeCell ref="A35:B35"/>
    <mergeCell ref="A4:A7"/>
  </mergeCells>
  <pageMargins left="0.94488188976377996" right="0.74803149606299202" top="0.98425196850393704" bottom="0.98425196850393704" header="0" footer="0"/>
  <pageSetup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CC"/>
  </sheetPr>
  <dimension ref="A1:S503"/>
  <sheetViews>
    <sheetView showGridLines="0" showZeros="0" zoomScale="86" zoomScaleNormal="86" workbookViewId="0">
      <selection activeCell="Q6" sqref="Q6:Q156"/>
    </sheetView>
  </sheetViews>
  <sheetFormatPr baseColWidth="10" defaultColWidth="11.42578125" defaultRowHeight="13.5"/>
  <cols>
    <col min="1" max="1" width="6.140625" style="3" customWidth="1"/>
    <col min="2" max="2" width="63.5703125" customWidth="1"/>
    <col min="3" max="3" width="12.5703125" customWidth="1"/>
    <col min="4" max="4" width="14.28515625" hidden="1" customWidth="1"/>
    <col min="5" max="5" width="16.28515625" style="14" customWidth="1"/>
    <col min="6" max="6" width="15.7109375" style="14" customWidth="1"/>
    <col min="7" max="7" width="15" customWidth="1"/>
    <col min="8" max="8" width="17.28515625" style="14" customWidth="1"/>
    <col min="9" max="9" width="18.28515625" style="14" customWidth="1"/>
    <col min="10" max="10" width="14.7109375" style="14" customWidth="1"/>
    <col min="11" max="11" width="15.28515625" style="14" customWidth="1"/>
    <col min="12" max="12" width="15.42578125" style="14" customWidth="1"/>
    <col min="13" max="13" width="10.85546875" hidden="1" customWidth="1"/>
    <col min="14" max="14" width="18" style="7" hidden="1" customWidth="1"/>
    <col min="15" max="15" width="16.140625" style="235" customWidth="1"/>
    <col min="16" max="16" width="15.42578125" style="236" customWidth="1"/>
    <col min="17" max="17" width="25.140625" style="14" customWidth="1"/>
    <col min="18" max="18" width="11.28515625" customWidth="1"/>
  </cols>
  <sheetData>
    <row r="1" spans="1:19" ht="16.899999999999999" customHeight="1">
      <c r="A1" s="932" t="s">
        <v>59</v>
      </c>
      <c r="B1" s="932"/>
      <c r="C1" s="932"/>
      <c r="D1" s="932"/>
      <c r="E1" s="932"/>
      <c r="F1" s="932"/>
      <c r="G1" s="932"/>
      <c r="H1" s="932"/>
      <c r="I1" s="932"/>
      <c r="J1" s="932"/>
      <c r="K1" s="932"/>
      <c r="L1" s="932"/>
      <c r="M1" s="932"/>
      <c r="N1" s="932"/>
      <c r="O1" s="932"/>
      <c r="P1" s="932"/>
    </row>
    <row r="2" spans="1:19" ht="18" customHeight="1">
      <c r="A2" s="845" t="s">
        <v>60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  <c r="N2" s="845"/>
      <c r="O2" s="845"/>
      <c r="P2" s="845"/>
    </row>
    <row r="3" spans="1:19" ht="15.6" customHeight="1">
      <c r="A3" s="846" t="s">
        <v>490</v>
      </c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238"/>
    </row>
    <row r="4" spans="1:19" ht="19.899999999999999" customHeight="1">
      <c r="A4" s="933" t="s">
        <v>653</v>
      </c>
      <c r="B4" s="933"/>
      <c r="C4" s="933"/>
      <c r="D4" s="933"/>
      <c r="E4" s="933"/>
      <c r="F4" s="933"/>
      <c r="G4" s="933"/>
      <c r="H4" s="933"/>
      <c r="I4" s="933"/>
      <c r="J4" s="933"/>
      <c r="K4" s="933"/>
      <c r="L4" s="933"/>
      <c r="M4" s="933"/>
      <c r="N4" s="933"/>
      <c r="O4" s="933"/>
      <c r="P4" s="933"/>
      <c r="Q4" s="239"/>
    </row>
    <row r="5" spans="1:19" ht="3" hidden="1" customHeight="1">
      <c r="A5" s="451"/>
      <c r="B5" s="9"/>
      <c r="C5" s="9"/>
      <c r="D5" s="9"/>
      <c r="E5" s="405"/>
      <c r="F5" s="405"/>
      <c r="G5" s="9"/>
      <c r="H5" s="405"/>
      <c r="I5" s="405"/>
      <c r="J5" s="405"/>
      <c r="K5" s="405"/>
      <c r="L5" s="405"/>
      <c r="M5" s="9"/>
      <c r="N5" s="9"/>
      <c r="O5" s="233"/>
      <c r="P5" s="471"/>
    </row>
    <row r="6" spans="1:19" ht="10.9" customHeight="1">
      <c r="A6" s="451"/>
      <c r="B6" s="9"/>
      <c r="C6" s="9"/>
      <c r="D6" s="9"/>
      <c r="E6" s="405"/>
      <c r="F6" s="405"/>
      <c r="G6" s="9"/>
      <c r="H6" s="405"/>
      <c r="I6" s="405"/>
      <c r="J6" s="405"/>
      <c r="K6" s="405"/>
      <c r="L6" s="405"/>
      <c r="M6" s="9"/>
      <c r="N6" s="9"/>
      <c r="O6" s="233"/>
      <c r="P6" s="471"/>
    </row>
    <row r="7" spans="1:19" ht="16.5" customHeight="1">
      <c r="A7" s="934" t="s">
        <v>179</v>
      </c>
      <c r="B7" s="936" t="s">
        <v>0</v>
      </c>
      <c r="C7" s="938" t="s">
        <v>47</v>
      </c>
      <c r="D7" s="939"/>
      <c r="E7" s="939"/>
      <c r="F7" s="939"/>
      <c r="G7" s="939"/>
      <c r="H7" s="940"/>
      <c r="I7" s="939"/>
      <c r="J7" s="939"/>
      <c r="K7" s="941"/>
      <c r="L7" s="944" t="s">
        <v>601</v>
      </c>
      <c r="M7" s="945"/>
      <c r="N7" s="945"/>
      <c r="O7" s="946"/>
      <c r="P7" s="942" t="s">
        <v>40</v>
      </c>
    </row>
    <row r="8" spans="1:19" ht="27" customHeight="1">
      <c r="A8" s="935"/>
      <c r="B8" s="937"/>
      <c r="C8" s="244" t="s">
        <v>2</v>
      </c>
      <c r="D8" s="244" t="s">
        <v>533</v>
      </c>
      <c r="E8" s="244" t="s">
        <v>3</v>
      </c>
      <c r="F8" s="244" t="s">
        <v>24</v>
      </c>
      <c r="G8" s="244" t="s">
        <v>64</v>
      </c>
      <c r="H8" s="740" t="s">
        <v>659</v>
      </c>
      <c r="I8" s="244" t="s">
        <v>660</v>
      </c>
      <c r="J8" s="244" t="s">
        <v>45</v>
      </c>
      <c r="K8" s="244" t="s">
        <v>41</v>
      </c>
      <c r="L8" s="741" t="s">
        <v>49</v>
      </c>
      <c r="M8" s="245"/>
      <c r="N8" s="245"/>
      <c r="O8" s="273" t="s">
        <v>603</v>
      </c>
      <c r="P8" s="943"/>
    </row>
    <row r="9" spans="1:19" ht="24.95" customHeight="1">
      <c r="A9" s="475" t="s">
        <v>184</v>
      </c>
      <c r="B9" s="499" t="s">
        <v>185</v>
      </c>
      <c r="C9" s="11">
        <v>208467</v>
      </c>
      <c r="D9" s="11">
        <v>0</v>
      </c>
      <c r="E9" s="11">
        <v>2965960</v>
      </c>
      <c r="F9" s="11">
        <v>2890632</v>
      </c>
      <c r="G9" s="11">
        <v>18396.18</v>
      </c>
      <c r="H9" s="477"/>
      <c r="I9" s="11">
        <v>127877.37999999999</v>
      </c>
      <c r="J9" s="11">
        <v>127877.37999999999</v>
      </c>
      <c r="K9" s="11">
        <v>125374.06999999999</v>
      </c>
      <c r="L9" s="11">
        <v>2762754.62</v>
      </c>
      <c r="M9" s="11" t="e">
        <v>#REF!</v>
      </c>
      <c r="N9" s="11" t="e">
        <v>#REF!</v>
      </c>
      <c r="O9" s="492">
        <v>2838082.62</v>
      </c>
      <c r="P9" s="246">
        <v>4.4238554060150159</v>
      </c>
    </row>
    <row r="10" spans="1:19" ht="18" customHeight="1">
      <c r="A10" s="527" t="s">
        <v>186</v>
      </c>
      <c r="B10" s="470" t="s">
        <v>187</v>
      </c>
      <c r="C10" s="494">
        <v>166800</v>
      </c>
      <c r="D10" s="494">
        <v>0</v>
      </c>
      <c r="E10" s="494">
        <v>2322302</v>
      </c>
      <c r="F10" s="494">
        <v>2260512</v>
      </c>
      <c r="G10" s="494">
        <v>15893</v>
      </c>
      <c r="H10" s="494"/>
      <c r="I10" s="494">
        <v>105121.59</v>
      </c>
      <c r="J10" s="494">
        <v>105121.59</v>
      </c>
      <c r="K10" s="494">
        <v>105121.59</v>
      </c>
      <c r="L10" s="494">
        <v>2155390.41</v>
      </c>
      <c r="M10" s="495" t="e">
        <v>#REF!</v>
      </c>
      <c r="N10" s="495" t="e">
        <v>#REF!</v>
      </c>
      <c r="O10" s="508">
        <v>2217180.41</v>
      </c>
      <c r="P10" s="504">
        <v>4.650344258291927</v>
      </c>
      <c r="Q10" s="80"/>
    </row>
    <row r="11" spans="1:19" ht="18" customHeight="1">
      <c r="A11" s="549" t="s">
        <v>491</v>
      </c>
      <c r="B11" s="469" t="s">
        <v>492</v>
      </c>
      <c r="C11" s="495">
        <v>166800</v>
      </c>
      <c r="D11" s="495"/>
      <c r="E11" s="495">
        <v>2322302</v>
      </c>
      <c r="F11" s="495">
        <v>2260512</v>
      </c>
      <c r="G11" s="495">
        <v>15893</v>
      </c>
      <c r="H11" s="495"/>
      <c r="I11" s="495">
        <v>105121.59</v>
      </c>
      <c r="J11" s="495">
        <v>105121.59</v>
      </c>
      <c r="K11" s="495">
        <v>105121.59</v>
      </c>
      <c r="L11" s="495">
        <v>2155390.41</v>
      </c>
      <c r="M11" s="495" t="e">
        <v>#REF!</v>
      </c>
      <c r="N11" s="495" t="e">
        <v>#REF!</v>
      </c>
      <c r="O11" s="509">
        <v>2217180.41</v>
      </c>
      <c r="P11" s="505">
        <v>4.650344258291927</v>
      </c>
      <c r="S11" s="119"/>
    </row>
    <row r="12" spans="1:19" ht="18" customHeight="1">
      <c r="A12" s="552" t="s">
        <v>203</v>
      </c>
      <c r="B12" s="470" t="s">
        <v>493</v>
      </c>
      <c r="C12" s="494">
        <v>13902</v>
      </c>
      <c r="D12" s="494"/>
      <c r="E12" s="494">
        <v>245671</v>
      </c>
      <c r="F12" s="494">
        <v>241037</v>
      </c>
      <c r="G12" s="494"/>
      <c r="H12" s="494"/>
      <c r="I12" s="494">
        <v>5638.73</v>
      </c>
      <c r="J12" s="662">
        <v>5638.73</v>
      </c>
      <c r="K12" s="494">
        <v>5638.73</v>
      </c>
      <c r="L12" s="494">
        <v>235398.27</v>
      </c>
      <c r="M12" s="494" t="e">
        <v>#REF!</v>
      </c>
      <c r="N12" s="494" t="e">
        <v>#REF!</v>
      </c>
      <c r="O12" s="508">
        <v>240032.27</v>
      </c>
      <c r="P12" s="504">
        <v>2.3393628364110071</v>
      </c>
      <c r="Q12" s="80"/>
    </row>
    <row r="13" spans="1:19" ht="19.5" customHeight="1">
      <c r="A13" s="552" t="s">
        <v>205</v>
      </c>
      <c r="B13" s="494" t="s">
        <v>494</v>
      </c>
      <c r="C13" s="494">
        <v>27765</v>
      </c>
      <c r="D13" s="494"/>
      <c r="E13" s="494">
        <v>397987</v>
      </c>
      <c r="F13" s="494">
        <v>389083</v>
      </c>
      <c r="G13" s="494">
        <v>2503.1800000000003</v>
      </c>
      <c r="H13" s="494"/>
      <c r="I13" s="494">
        <v>17117.060000000001</v>
      </c>
      <c r="J13" s="494">
        <v>17117.059999999998</v>
      </c>
      <c r="K13" s="494">
        <v>14613.75</v>
      </c>
      <c r="L13" s="494">
        <v>371965.94</v>
      </c>
      <c r="M13" s="494" t="e">
        <v>#REF!</v>
      </c>
      <c r="N13" s="494" t="e">
        <v>#REF!</v>
      </c>
      <c r="O13" s="508">
        <v>380869.94</v>
      </c>
      <c r="P13" s="504">
        <v>4.3993338182341555</v>
      </c>
      <c r="Q13" s="80"/>
    </row>
    <row r="14" spans="1:19" ht="15" customHeight="1">
      <c r="A14" s="549" t="s">
        <v>207</v>
      </c>
      <c r="B14" s="495" t="s">
        <v>495</v>
      </c>
      <c r="C14" s="495">
        <v>23595</v>
      </c>
      <c r="D14" s="495"/>
      <c r="E14" s="495">
        <v>339916</v>
      </c>
      <c r="F14" s="495">
        <v>332505</v>
      </c>
      <c r="G14" s="495">
        <v>2105.84</v>
      </c>
      <c r="H14" s="495"/>
      <c r="I14" s="495">
        <v>14488.880000000001</v>
      </c>
      <c r="J14" s="495">
        <v>14488.88</v>
      </c>
      <c r="K14" s="495">
        <v>12383.04</v>
      </c>
      <c r="L14" s="495">
        <v>318016.12</v>
      </c>
      <c r="M14" s="495"/>
      <c r="N14" s="495"/>
      <c r="O14" s="509">
        <v>325427.12</v>
      </c>
      <c r="P14" s="505">
        <v>4.3574923685358122</v>
      </c>
    </row>
    <row r="15" spans="1:19" ht="15" customHeight="1">
      <c r="A15" s="549" t="s">
        <v>209</v>
      </c>
      <c r="B15" s="495" t="s">
        <v>496</v>
      </c>
      <c r="C15" s="495">
        <v>2502</v>
      </c>
      <c r="D15" s="495"/>
      <c r="E15" s="495">
        <v>34839</v>
      </c>
      <c r="F15" s="495">
        <v>33930</v>
      </c>
      <c r="G15" s="495">
        <v>238.4</v>
      </c>
      <c r="H15" s="495"/>
      <c r="I15" s="495">
        <v>1576.8700000000001</v>
      </c>
      <c r="J15" s="495">
        <v>1576.87</v>
      </c>
      <c r="K15" s="495">
        <v>1338.47</v>
      </c>
      <c r="L15" s="495">
        <v>32353.13</v>
      </c>
      <c r="M15" s="495"/>
      <c r="N15" s="495"/>
      <c r="O15" s="509">
        <v>33262.129999999997</v>
      </c>
      <c r="P15" s="505">
        <v>4.6474211612142646</v>
      </c>
    </row>
    <row r="16" spans="1:19" ht="19.5" customHeight="1">
      <c r="A16" s="549" t="s">
        <v>211</v>
      </c>
      <c r="B16" s="495" t="s">
        <v>497</v>
      </c>
      <c r="C16" s="495">
        <v>1168</v>
      </c>
      <c r="D16" s="495"/>
      <c r="E16" s="495">
        <v>16261</v>
      </c>
      <c r="F16" s="495">
        <v>15836</v>
      </c>
      <c r="G16" s="495">
        <v>111.26</v>
      </c>
      <c r="H16" s="495"/>
      <c r="I16" s="495">
        <v>735.94</v>
      </c>
      <c r="J16" s="495">
        <v>735.94</v>
      </c>
      <c r="K16" s="495">
        <v>624.54999999999995</v>
      </c>
      <c r="L16" s="495">
        <v>15100.06</v>
      </c>
      <c r="M16" s="495"/>
      <c r="N16" s="495"/>
      <c r="O16" s="509">
        <v>15525.06</v>
      </c>
      <c r="P16" s="505">
        <v>4.6472594089416521</v>
      </c>
    </row>
    <row r="17" spans="1:17" ht="15.75" customHeight="1">
      <c r="A17" s="549" t="s">
        <v>213</v>
      </c>
      <c r="B17" s="495" t="s">
        <v>498</v>
      </c>
      <c r="C17" s="495">
        <v>500</v>
      </c>
      <c r="D17" s="495"/>
      <c r="E17" s="495">
        <v>6971</v>
      </c>
      <c r="F17" s="495">
        <v>6812</v>
      </c>
      <c r="G17" s="495">
        <v>47.68</v>
      </c>
      <c r="H17" s="495"/>
      <c r="I17" s="495">
        <v>315.37</v>
      </c>
      <c r="J17" s="495">
        <v>315.37</v>
      </c>
      <c r="K17" s="495">
        <v>267.69</v>
      </c>
      <c r="L17" s="495">
        <v>6496.63</v>
      </c>
      <c r="M17" s="495"/>
      <c r="N17" s="495"/>
      <c r="O17" s="509">
        <v>6655.63</v>
      </c>
      <c r="P17" s="505">
        <v>4.629624192601292</v>
      </c>
    </row>
    <row r="18" spans="1:17" ht="0.75" customHeight="1">
      <c r="A18" s="552" t="s">
        <v>215</v>
      </c>
      <c r="B18" s="494" t="s">
        <v>595</v>
      </c>
      <c r="C18" s="494"/>
      <c r="D18" s="494"/>
      <c r="E18" s="494">
        <v>897000</v>
      </c>
      <c r="F18" s="494">
        <v>897000</v>
      </c>
      <c r="G18" s="494">
        <v>361900</v>
      </c>
      <c r="H18" s="494"/>
      <c r="I18" s="494">
        <v>361900</v>
      </c>
      <c r="J18" s="494">
        <v>361900</v>
      </c>
      <c r="K18" s="494"/>
      <c r="L18" s="494">
        <v>535100</v>
      </c>
      <c r="M18" s="494"/>
      <c r="N18" s="494"/>
      <c r="O18" s="508">
        <v>535100</v>
      </c>
      <c r="P18" s="505">
        <v>40.345596432552952</v>
      </c>
      <c r="Q18" s="80"/>
    </row>
    <row r="19" spans="1:17" ht="5.25" hidden="1" customHeight="1">
      <c r="A19" s="552" t="s">
        <v>217</v>
      </c>
      <c r="B19" s="494" t="s">
        <v>218</v>
      </c>
      <c r="C19" s="495"/>
      <c r="D19" s="495"/>
      <c r="E19" s="495">
        <v>897000</v>
      </c>
      <c r="F19" s="495">
        <v>897000</v>
      </c>
      <c r="G19" s="495">
        <v>361900</v>
      </c>
      <c r="H19" s="495"/>
      <c r="I19" s="495">
        <v>361900</v>
      </c>
      <c r="J19" s="495">
        <v>361900</v>
      </c>
      <c r="K19" s="495">
        <v>361900</v>
      </c>
      <c r="L19" s="495">
        <v>535100</v>
      </c>
      <c r="M19" s="495"/>
      <c r="N19" s="495"/>
      <c r="O19" s="509">
        <v>535100</v>
      </c>
      <c r="P19" s="505">
        <v>40.345596432552952</v>
      </c>
    </row>
    <row r="20" spans="1:17" ht="24.95" customHeight="1">
      <c r="A20" s="550" t="s">
        <v>232</v>
      </c>
      <c r="B20" s="500" t="s">
        <v>233</v>
      </c>
      <c r="C20" s="479">
        <v>35516907</v>
      </c>
      <c r="D20" s="479">
        <v>0</v>
      </c>
      <c r="E20" s="479">
        <v>20958474</v>
      </c>
      <c r="F20" s="479">
        <v>3280021</v>
      </c>
      <c r="G20" s="479">
        <v>700366.67</v>
      </c>
      <c r="H20" s="479">
        <v>1292158.6600000001</v>
      </c>
      <c r="I20" s="479">
        <v>1849105.55</v>
      </c>
      <c r="J20" s="479">
        <v>801979.55</v>
      </c>
      <c r="K20" s="479">
        <v>246137.14</v>
      </c>
      <c r="L20" s="479">
        <v>1430915.45</v>
      </c>
      <c r="M20" s="479" t="e">
        <v>#REF!</v>
      </c>
      <c r="N20" s="479" t="e">
        <v>#REF!</v>
      </c>
      <c r="O20" s="493">
        <v>19109368.449999999</v>
      </c>
      <c r="P20" s="480">
        <v>56.374808271044607</v>
      </c>
    </row>
    <row r="21" spans="1:17" ht="22.5" customHeight="1">
      <c r="A21" s="527">
        <v>100</v>
      </c>
      <c r="B21" s="470" t="s">
        <v>234</v>
      </c>
      <c r="C21" s="494"/>
      <c r="D21" s="494"/>
      <c r="E21" s="494">
        <v>4300</v>
      </c>
      <c r="F21" s="494">
        <v>4300</v>
      </c>
      <c r="G21" s="494"/>
      <c r="H21" s="494">
        <v>1866.07</v>
      </c>
      <c r="I21" s="494"/>
      <c r="J21" s="494"/>
      <c r="K21" s="494"/>
      <c r="L21" s="494">
        <v>2433.9300000000003</v>
      </c>
      <c r="M21" s="494"/>
      <c r="N21" s="494"/>
      <c r="O21" s="508">
        <v>2433.9300000000003</v>
      </c>
      <c r="P21" s="505">
        <v>0</v>
      </c>
    </row>
    <row r="22" spans="1:17" ht="19.5" customHeight="1">
      <c r="A22" s="547">
        <v>109</v>
      </c>
      <c r="B22" s="469" t="s">
        <v>246</v>
      </c>
      <c r="C22" s="494"/>
      <c r="D22" s="494"/>
      <c r="E22" s="495">
        <v>4300</v>
      </c>
      <c r="F22" s="495">
        <v>4300</v>
      </c>
      <c r="G22" s="494"/>
      <c r="H22" s="495">
        <v>1866.07</v>
      </c>
      <c r="I22" s="494"/>
      <c r="J22" s="494"/>
      <c r="K22" s="494"/>
      <c r="L22" s="495">
        <v>2433.9300000000003</v>
      </c>
      <c r="M22" s="494"/>
      <c r="N22" s="494"/>
      <c r="O22" s="509">
        <v>2433.9300000000003</v>
      </c>
      <c r="P22" s="505">
        <v>0</v>
      </c>
    </row>
    <row r="23" spans="1:17" ht="19.5" customHeight="1">
      <c r="A23" s="527">
        <v>110</v>
      </c>
      <c r="B23" s="470" t="s">
        <v>499</v>
      </c>
      <c r="C23" s="494">
        <v>3106</v>
      </c>
      <c r="D23" s="494"/>
      <c r="E23" s="494">
        <v>881999</v>
      </c>
      <c r="F23" s="494">
        <v>881999</v>
      </c>
      <c r="G23" s="494">
        <v>348126.95</v>
      </c>
      <c r="H23" s="494">
        <v>3953.65</v>
      </c>
      <c r="I23" s="494">
        <v>852262.3</v>
      </c>
      <c r="J23" s="494">
        <v>572794.82999999996</v>
      </c>
      <c r="K23" s="494">
        <v>224667.88</v>
      </c>
      <c r="L23" s="494">
        <v>25783.049999999952</v>
      </c>
      <c r="M23" s="494"/>
      <c r="N23" s="494"/>
      <c r="O23" s="508">
        <v>25783.04999999993</v>
      </c>
      <c r="P23" s="504">
        <v>96.628488240916383</v>
      </c>
    </row>
    <row r="24" spans="1:17" ht="19.5" customHeight="1">
      <c r="A24" s="547">
        <v>114</v>
      </c>
      <c r="B24" s="469" t="s">
        <v>628</v>
      </c>
      <c r="C24" s="495"/>
      <c r="D24" s="495"/>
      <c r="E24" s="495">
        <v>598000</v>
      </c>
      <c r="F24" s="495">
        <v>598000</v>
      </c>
      <c r="G24" s="495">
        <v>348126.95</v>
      </c>
      <c r="H24" s="495"/>
      <c r="I24" s="495">
        <v>572794.83000000007</v>
      </c>
      <c r="J24" s="495">
        <v>572794.82999999996</v>
      </c>
      <c r="K24" s="663">
        <v>224667.88</v>
      </c>
      <c r="L24" s="495">
        <v>25205.169999999925</v>
      </c>
      <c r="M24" s="495"/>
      <c r="N24" s="495"/>
      <c r="O24" s="509">
        <v>25205.169999999925</v>
      </c>
      <c r="P24" s="505">
        <v>95.785088628762551</v>
      </c>
    </row>
    <row r="25" spans="1:17" ht="19.5" customHeight="1">
      <c r="A25" s="547">
        <v>116</v>
      </c>
      <c r="B25" s="469" t="s">
        <v>619</v>
      </c>
      <c r="C25" s="495">
        <v>3106</v>
      </c>
      <c r="D25" s="495"/>
      <c r="E25" s="495">
        <v>283388</v>
      </c>
      <c r="F25" s="495">
        <v>283388</v>
      </c>
      <c r="G25" s="495"/>
      <c r="H25" s="495">
        <v>3953.65</v>
      </c>
      <c r="I25" s="495">
        <v>278857.03000000003</v>
      </c>
      <c r="J25" s="495"/>
      <c r="K25" s="663"/>
      <c r="L25" s="495">
        <v>577.31999999997197</v>
      </c>
      <c r="M25" s="495"/>
      <c r="N25" s="495"/>
      <c r="O25" s="509">
        <v>577.31999999994878</v>
      </c>
      <c r="P25" s="505">
        <v>98.401142603074248</v>
      </c>
    </row>
    <row r="26" spans="1:17" ht="21.75" customHeight="1">
      <c r="A26" s="547">
        <v>117</v>
      </c>
      <c r="B26" s="469" t="s">
        <v>260</v>
      </c>
      <c r="C26" s="495"/>
      <c r="D26" s="495"/>
      <c r="E26" s="495">
        <v>611</v>
      </c>
      <c r="F26" s="495">
        <v>611</v>
      </c>
      <c r="G26" s="495"/>
      <c r="H26" s="495"/>
      <c r="I26" s="495">
        <v>610.44000000000005</v>
      </c>
      <c r="J26" s="495"/>
      <c r="K26" s="663"/>
      <c r="L26" s="495">
        <v>0.55999999999994543</v>
      </c>
      <c r="M26" s="495"/>
      <c r="N26" s="495"/>
      <c r="O26" s="509">
        <v>0.55999999999994543</v>
      </c>
      <c r="P26" s="505">
        <v>99.908346972176759</v>
      </c>
    </row>
    <row r="27" spans="1:17" ht="21.75" customHeight="1">
      <c r="A27" s="527">
        <v>120</v>
      </c>
      <c r="B27" s="470" t="s">
        <v>651</v>
      </c>
      <c r="C27" s="494"/>
      <c r="D27" s="494"/>
      <c r="E27" s="494">
        <v>10000</v>
      </c>
      <c r="F27" s="494">
        <v>10000</v>
      </c>
      <c r="G27" s="495"/>
      <c r="H27" s="494">
        <v>9016.89</v>
      </c>
      <c r="I27" s="495"/>
      <c r="J27" s="495"/>
      <c r="K27" s="663"/>
      <c r="L27" s="494">
        <v>983.11000000000058</v>
      </c>
      <c r="M27" s="495"/>
      <c r="N27" s="495"/>
      <c r="O27" s="508">
        <v>983.11000000000058</v>
      </c>
      <c r="P27" s="505">
        <v>0</v>
      </c>
    </row>
    <row r="28" spans="1:17" ht="15.75" customHeight="1">
      <c r="A28" s="527">
        <v>130</v>
      </c>
      <c r="B28" s="470" t="s">
        <v>500</v>
      </c>
      <c r="C28" s="495"/>
      <c r="D28" s="495"/>
      <c r="E28" s="494">
        <v>1689</v>
      </c>
      <c r="F28" s="494">
        <v>1689</v>
      </c>
      <c r="G28" s="495">
        <v>0</v>
      </c>
      <c r="H28" s="494">
        <v>1081.67</v>
      </c>
      <c r="I28" s="495"/>
      <c r="J28" s="495"/>
      <c r="K28" s="546"/>
      <c r="L28" s="494">
        <v>607.32999999999993</v>
      </c>
      <c r="M28" s="495"/>
      <c r="N28" s="495"/>
      <c r="O28" s="508">
        <v>607.32999999999993</v>
      </c>
      <c r="P28" s="505">
        <v>0</v>
      </c>
    </row>
    <row r="29" spans="1:17" ht="16.5" hidden="1" customHeight="1">
      <c r="A29" s="547">
        <v>131</v>
      </c>
      <c r="B29" s="469" t="s">
        <v>652</v>
      </c>
      <c r="C29" s="495"/>
      <c r="D29" s="495"/>
      <c r="E29" s="495">
        <v>1689</v>
      </c>
      <c r="F29" s="495"/>
      <c r="G29" s="495"/>
      <c r="H29" s="494"/>
      <c r="I29" s="495"/>
      <c r="J29" s="495"/>
      <c r="K29" s="546"/>
      <c r="L29" s="494">
        <v>0</v>
      </c>
      <c r="M29" s="495"/>
      <c r="N29" s="495"/>
      <c r="O29" s="508">
        <v>1689</v>
      </c>
      <c r="P29" s="505" t="e">
        <v>#DIV/0!</v>
      </c>
    </row>
    <row r="30" spans="1:17" ht="0.75" customHeight="1">
      <c r="A30" s="547">
        <v>132</v>
      </c>
      <c r="B30" s="469" t="s">
        <v>534</v>
      </c>
      <c r="C30" s="495"/>
      <c r="D30" s="495"/>
      <c r="E30" s="495"/>
      <c r="F30" s="495"/>
      <c r="G30" s="495"/>
      <c r="H30" s="494"/>
      <c r="I30" s="495"/>
      <c r="J30" s="495"/>
      <c r="K30" s="546"/>
      <c r="L30" s="494">
        <v>0</v>
      </c>
      <c r="M30" s="495"/>
      <c r="N30" s="495"/>
      <c r="O30" s="508">
        <v>0</v>
      </c>
      <c r="P30" s="505" t="e">
        <v>#DIV/0!</v>
      </c>
    </row>
    <row r="31" spans="1:17" ht="9" hidden="1" customHeight="1">
      <c r="A31" s="527" t="s">
        <v>269</v>
      </c>
      <c r="B31" s="494" t="s">
        <v>270</v>
      </c>
      <c r="C31" s="495"/>
      <c r="D31" s="495"/>
      <c r="E31" s="495"/>
      <c r="F31" s="495"/>
      <c r="G31" s="495">
        <v>0</v>
      </c>
      <c r="H31" s="494"/>
      <c r="I31" s="495">
        <v>0</v>
      </c>
      <c r="J31" s="495"/>
      <c r="K31" s="495"/>
      <c r="L31" s="494">
        <v>0</v>
      </c>
      <c r="M31" s="495"/>
      <c r="N31" s="495"/>
      <c r="O31" s="508">
        <v>0</v>
      </c>
      <c r="P31" s="505" t="e">
        <v>#DIV/0!</v>
      </c>
    </row>
    <row r="32" spans="1:17" ht="6.75" hidden="1" customHeight="1">
      <c r="A32" s="547">
        <v>141</v>
      </c>
      <c r="B32" s="495" t="s">
        <v>535</v>
      </c>
      <c r="C32" s="495"/>
      <c r="D32" s="495"/>
      <c r="E32" s="495"/>
      <c r="F32" s="495"/>
      <c r="G32" s="495"/>
      <c r="H32" s="494"/>
      <c r="I32" s="495"/>
      <c r="J32" s="495"/>
      <c r="K32" s="495"/>
      <c r="L32" s="494">
        <v>0</v>
      </c>
      <c r="M32" s="495"/>
      <c r="N32" s="495"/>
      <c r="O32" s="508">
        <v>0</v>
      </c>
      <c r="P32" s="505" t="e">
        <v>#DIV/0!</v>
      </c>
    </row>
    <row r="33" spans="1:18" ht="5.25" hidden="1" customHeight="1">
      <c r="A33" s="547">
        <v>142</v>
      </c>
      <c r="B33" s="495" t="s">
        <v>536</v>
      </c>
      <c r="C33" s="495"/>
      <c r="D33" s="495"/>
      <c r="E33" s="495"/>
      <c r="F33" s="495"/>
      <c r="G33" s="495"/>
      <c r="H33" s="494"/>
      <c r="I33" s="495"/>
      <c r="J33" s="495"/>
      <c r="K33" s="495"/>
      <c r="L33" s="494">
        <v>0</v>
      </c>
      <c r="M33" s="495"/>
      <c r="N33" s="495"/>
      <c r="O33" s="508">
        <v>0</v>
      </c>
      <c r="P33" s="505" t="e">
        <v>#DIV/0!</v>
      </c>
    </row>
    <row r="34" spans="1:18" ht="12.75" customHeight="1">
      <c r="A34" s="527">
        <v>150</v>
      </c>
      <c r="B34" s="494" t="s">
        <v>588</v>
      </c>
      <c r="C34" s="495"/>
      <c r="D34" s="495"/>
      <c r="E34" s="494">
        <v>14942.5</v>
      </c>
      <c r="F34" s="494">
        <v>14942.5</v>
      </c>
      <c r="G34" s="495"/>
      <c r="H34" s="494">
        <v>14942.5</v>
      </c>
      <c r="I34" s="495"/>
      <c r="J34" s="495"/>
      <c r="K34" s="495"/>
      <c r="L34" s="494">
        <v>0</v>
      </c>
      <c r="M34" s="495"/>
      <c r="N34" s="495"/>
      <c r="O34" s="508">
        <v>0</v>
      </c>
      <c r="P34" s="505">
        <v>0</v>
      </c>
    </row>
    <row r="35" spans="1:18" ht="0.75" hidden="1" customHeight="1">
      <c r="A35" s="547">
        <v>152</v>
      </c>
      <c r="B35" s="495" t="s">
        <v>589</v>
      </c>
      <c r="C35" s="495"/>
      <c r="D35" s="495"/>
      <c r="E35" s="495"/>
      <c r="F35" s="495"/>
      <c r="G35" s="495"/>
      <c r="H35" s="495"/>
      <c r="I35" s="495"/>
      <c r="J35" s="663"/>
      <c r="K35" s="495"/>
      <c r="L35" s="495">
        <v>10</v>
      </c>
      <c r="M35" s="495"/>
      <c r="N35" s="495"/>
      <c r="O35" s="508">
        <v>0</v>
      </c>
      <c r="P35" s="505"/>
      <c r="R35" s="14"/>
    </row>
    <row r="36" spans="1:18" ht="13.5" hidden="1" customHeight="1">
      <c r="A36" s="547"/>
      <c r="B36" s="495"/>
      <c r="C36" s="495"/>
      <c r="D36" s="495"/>
      <c r="E36" s="495"/>
      <c r="F36" s="495"/>
      <c r="G36" s="495"/>
      <c r="H36" s="495"/>
      <c r="I36" s="495"/>
      <c r="J36" s="663"/>
      <c r="K36" s="663"/>
      <c r="L36" s="495"/>
      <c r="M36" s="495"/>
      <c r="N36" s="495"/>
      <c r="O36" s="508">
        <v>0</v>
      </c>
      <c r="P36" s="505"/>
      <c r="R36" s="14"/>
    </row>
    <row r="37" spans="1:18" ht="18" customHeight="1">
      <c r="A37" s="527" t="s">
        <v>282</v>
      </c>
      <c r="B37" s="494" t="s">
        <v>620</v>
      </c>
      <c r="C37" s="494">
        <v>35316907</v>
      </c>
      <c r="D37" s="495"/>
      <c r="E37" s="494">
        <v>18756226.5</v>
      </c>
      <c r="F37" s="494">
        <v>1097773.5</v>
      </c>
      <c r="G37" s="494">
        <v>250603.11000000002</v>
      </c>
      <c r="H37" s="494">
        <v>545641.38</v>
      </c>
      <c r="I37" s="494">
        <v>518377.22</v>
      </c>
      <c r="J37" s="494">
        <v>73690.320000000007</v>
      </c>
      <c r="K37" s="494">
        <v>5079.51</v>
      </c>
      <c r="L37" s="494">
        <v>33754.900000000023</v>
      </c>
      <c r="M37" s="494" t="e">
        <v>#REF!</v>
      </c>
      <c r="N37" s="494" t="e">
        <v>#REF!</v>
      </c>
      <c r="O37" s="508">
        <v>17692207.900000002</v>
      </c>
      <c r="P37" s="504">
        <v>47.220780971666734</v>
      </c>
      <c r="R37" s="14"/>
    </row>
    <row r="38" spans="1:18" ht="18" customHeight="1">
      <c r="A38" s="547">
        <v>165</v>
      </c>
      <c r="B38" s="495" t="s">
        <v>537</v>
      </c>
      <c r="C38" s="495">
        <v>35700</v>
      </c>
      <c r="D38" s="495"/>
      <c r="E38" s="495">
        <v>718531</v>
      </c>
      <c r="F38" s="495">
        <v>700681</v>
      </c>
      <c r="G38" s="495">
        <v>163998.54</v>
      </c>
      <c r="H38" s="495">
        <v>298916.64</v>
      </c>
      <c r="I38" s="495">
        <v>374576.86</v>
      </c>
      <c r="J38" s="664">
        <v>72834.320000000007</v>
      </c>
      <c r="K38" s="495">
        <v>5079.51</v>
      </c>
      <c r="L38" s="495">
        <v>27187.5</v>
      </c>
      <c r="M38" s="495"/>
      <c r="N38" s="495"/>
      <c r="O38" s="509">
        <v>45037.5</v>
      </c>
      <c r="P38" s="505">
        <v>53.458972057184361</v>
      </c>
    </row>
    <row r="39" spans="1:18" ht="16.5" customHeight="1">
      <c r="A39" s="547">
        <v>169</v>
      </c>
      <c r="B39" s="495" t="s">
        <v>538</v>
      </c>
      <c r="C39" s="495">
        <v>35281207</v>
      </c>
      <c r="D39" s="495"/>
      <c r="E39" s="495">
        <v>18037695.5</v>
      </c>
      <c r="F39" s="495">
        <v>397092.5</v>
      </c>
      <c r="G39" s="495">
        <v>86604.57</v>
      </c>
      <c r="H39" s="495">
        <v>246724.74</v>
      </c>
      <c r="I39" s="495">
        <v>143800.36000000002</v>
      </c>
      <c r="J39" s="495">
        <v>856</v>
      </c>
      <c r="K39" s="495"/>
      <c r="L39" s="495">
        <v>6567.3999999999942</v>
      </c>
      <c r="M39" s="495"/>
      <c r="N39" s="495"/>
      <c r="O39" s="509">
        <v>17647170.400000002</v>
      </c>
      <c r="P39" s="505">
        <v>36.213315537311843</v>
      </c>
    </row>
    <row r="40" spans="1:18" ht="18" hidden="1" customHeight="1">
      <c r="A40" s="527">
        <v>170</v>
      </c>
      <c r="B40" s="494" t="s">
        <v>539</v>
      </c>
      <c r="C40" s="495"/>
      <c r="D40" s="495"/>
      <c r="E40" s="495"/>
      <c r="F40" s="495"/>
      <c r="G40" s="495"/>
      <c r="H40" s="495"/>
      <c r="I40" s="665"/>
      <c r="J40" s="495"/>
      <c r="K40" s="495"/>
      <c r="L40" s="495">
        <v>0</v>
      </c>
      <c r="M40" s="495"/>
      <c r="N40" s="495"/>
      <c r="O40" s="508">
        <v>0</v>
      </c>
      <c r="P40" s="505"/>
    </row>
    <row r="41" spans="1:18" ht="18" hidden="1" customHeight="1">
      <c r="A41" s="527">
        <v>171</v>
      </c>
      <c r="B41" s="495" t="s">
        <v>540</v>
      </c>
      <c r="C41" s="495"/>
      <c r="D41" s="495"/>
      <c r="E41" s="495"/>
      <c r="F41" s="495"/>
      <c r="G41" s="495"/>
      <c r="H41" s="495"/>
      <c r="I41" s="665"/>
      <c r="J41" s="495"/>
      <c r="K41" s="495"/>
      <c r="L41" s="495">
        <v>0</v>
      </c>
      <c r="M41" s="495"/>
      <c r="N41" s="495"/>
      <c r="O41" s="508">
        <v>0</v>
      </c>
      <c r="P41" s="505"/>
    </row>
    <row r="42" spans="1:18" ht="18" customHeight="1">
      <c r="A42" s="527" t="s">
        <v>296</v>
      </c>
      <c r="B42" s="494" t="s">
        <v>541</v>
      </c>
      <c r="C42" s="494">
        <v>200000</v>
      </c>
      <c r="D42" s="495"/>
      <c r="E42" s="494">
        <v>1159565</v>
      </c>
      <c r="F42" s="494">
        <v>1139565</v>
      </c>
      <c r="G42" s="494">
        <v>101636.61</v>
      </c>
      <c r="H42" s="494">
        <v>715656.5</v>
      </c>
      <c r="I42" s="666">
        <v>348714.24999999994</v>
      </c>
      <c r="J42" s="494">
        <v>25742.62</v>
      </c>
      <c r="K42" s="494">
        <v>16389.75</v>
      </c>
      <c r="L42" s="494">
        <v>75194.25</v>
      </c>
      <c r="M42" s="495" t="e">
        <v>#REF!</v>
      </c>
      <c r="N42" s="495" t="e">
        <v>#REF!</v>
      </c>
      <c r="O42" s="508">
        <v>95194.250000000058</v>
      </c>
      <c r="P42" s="504">
        <v>30.600645860481844</v>
      </c>
    </row>
    <row r="43" spans="1:18" ht="18" customHeight="1">
      <c r="A43" s="547">
        <v>181</v>
      </c>
      <c r="B43" s="495" t="s">
        <v>542</v>
      </c>
      <c r="C43" s="495">
        <v>100000</v>
      </c>
      <c r="D43" s="495"/>
      <c r="E43" s="495">
        <v>630967</v>
      </c>
      <c r="F43" s="495">
        <v>610967</v>
      </c>
      <c r="G43" s="495">
        <v>54877.61</v>
      </c>
      <c r="H43" s="495">
        <v>295891.53000000003</v>
      </c>
      <c r="I43" s="667">
        <v>265469.82999999996</v>
      </c>
      <c r="J43" s="663"/>
      <c r="K43" s="495"/>
      <c r="L43" s="495">
        <v>49605.640000000014</v>
      </c>
      <c r="M43" s="495"/>
      <c r="N43" s="495"/>
      <c r="O43" s="509">
        <v>69605.640000000014</v>
      </c>
      <c r="P43" s="505">
        <v>43.450764116556208</v>
      </c>
      <c r="Q43" s="533"/>
    </row>
    <row r="44" spans="1:18" ht="18" customHeight="1">
      <c r="A44" s="547">
        <v>182</v>
      </c>
      <c r="B44" s="495" t="s">
        <v>543</v>
      </c>
      <c r="C44" s="495"/>
      <c r="D44" s="495"/>
      <c r="E44" s="495">
        <v>25500</v>
      </c>
      <c r="F44" s="495">
        <v>25500</v>
      </c>
      <c r="G44" s="495">
        <v>3210</v>
      </c>
      <c r="H44" s="495">
        <v>11304.55</v>
      </c>
      <c r="I44" s="495">
        <v>6099</v>
      </c>
      <c r="J44" s="663">
        <v>2889</v>
      </c>
      <c r="K44" s="495">
        <v>2889</v>
      </c>
      <c r="L44" s="495">
        <v>8096.4500000000007</v>
      </c>
      <c r="M44" s="495"/>
      <c r="N44" s="495"/>
      <c r="O44" s="509">
        <v>8096.4500000000007</v>
      </c>
      <c r="P44" s="505">
        <v>23.91764705882353</v>
      </c>
    </row>
    <row r="45" spans="1:18" ht="18" hidden="1" customHeight="1">
      <c r="A45" s="547">
        <v>184</v>
      </c>
      <c r="B45" s="495" t="s">
        <v>544</v>
      </c>
      <c r="C45" s="495"/>
      <c r="D45" s="495"/>
      <c r="E45" s="495"/>
      <c r="F45" s="495"/>
      <c r="G45" s="495"/>
      <c r="H45" s="495"/>
      <c r="I45" s="665"/>
      <c r="J45" s="663"/>
      <c r="K45" s="495"/>
      <c r="L45" s="495">
        <v>0</v>
      </c>
      <c r="M45" s="495"/>
      <c r="N45" s="495"/>
      <c r="O45" s="509">
        <v>0</v>
      </c>
      <c r="P45" s="505" t="e">
        <v>#DIV/0!</v>
      </c>
    </row>
    <row r="46" spans="1:18" ht="17.25" customHeight="1">
      <c r="A46" s="547">
        <v>189</v>
      </c>
      <c r="B46" s="495" t="s">
        <v>592</v>
      </c>
      <c r="C46" s="495">
        <v>100000</v>
      </c>
      <c r="D46" s="495"/>
      <c r="E46" s="495">
        <v>503098</v>
      </c>
      <c r="F46" s="495">
        <v>503098</v>
      </c>
      <c r="G46" s="495">
        <v>43549</v>
      </c>
      <c r="H46" s="495">
        <v>408460.42</v>
      </c>
      <c r="I46" s="495">
        <v>77145.42</v>
      </c>
      <c r="J46" s="663">
        <v>22853.62</v>
      </c>
      <c r="K46" s="495">
        <v>13500.75</v>
      </c>
      <c r="L46" s="495">
        <v>17492.160000000033</v>
      </c>
      <c r="M46" s="495"/>
      <c r="N46" s="495"/>
      <c r="O46" s="509">
        <v>17492.160000000018</v>
      </c>
      <c r="P46" s="505">
        <v>15.334074077018792</v>
      </c>
    </row>
    <row r="47" spans="1:18" ht="18" customHeight="1">
      <c r="A47" s="527">
        <v>190</v>
      </c>
      <c r="B47" s="494" t="s">
        <v>545</v>
      </c>
      <c r="C47" s="495"/>
      <c r="D47" s="495"/>
      <c r="E47" s="494">
        <v>129752</v>
      </c>
      <c r="F47" s="494">
        <v>129752</v>
      </c>
      <c r="G47" s="494">
        <v>0</v>
      </c>
      <c r="H47" s="494"/>
      <c r="I47" s="494">
        <v>129751.78</v>
      </c>
      <c r="J47" s="494">
        <v>129751.78</v>
      </c>
      <c r="K47" s="495"/>
      <c r="L47" s="494">
        <v>0.22000000000116415</v>
      </c>
      <c r="M47" s="494"/>
      <c r="N47" s="494"/>
      <c r="O47" s="509">
        <v>0.22000000000116415</v>
      </c>
      <c r="P47" s="505">
        <v>99.999830445773469</v>
      </c>
    </row>
    <row r="48" spans="1:18" ht="9" hidden="1" customHeight="1">
      <c r="A48" s="547">
        <v>197</v>
      </c>
      <c r="B48" s="495" t="s">
        <v>546</v>
      </c>
      <c r="C48" s="495"/>
      <c r="D48" s="495"/>
      <c r="E48" s="495"/>
      <c r="F48" s="495">
        <v>7977.87</v>
      </c>
      <c r="G48" s="495"/>
      <c r="H48" s="495"/>
      <c r="I48" s="495">
        <v>7977.87</v>
      </c>
      <c r="J48" s="668">
        <v>7977.87</v>
      </c>
      <c r="K48" s="495">
        <v>7977.87</v>
      </c>
      <c r="L48" s="494">
        <v>0</v>
      </c>
      <c r="M48" s="495"/>
      <c r="N48" s="495"/>
      <c r="O48" s="509">
        <v>-7977.87</v>
      </c>
      <c r="P48" s="505">
        <v>100</v>
      </c>
    </row>
    <row r="49" spans="1:16" ht="18.75" customHeight="1">
      <c r="A49" s="547">
        <v>199</v>
      </c>
      <c r="B49" s="469" t="s">
        <v>622</v>
      </c>
      <c r="C49" s="495"/>
      <c r="D49" s="495"/>
      <c r="E49" s="495">
        <v>129752</v>
      </c>
      <c r="F49" s="495">
        <v>129752</v>
      </c>
      <c r="G49" s="495"/>
      <c r="H49" s="495"/>
      <c r="I49" s="495">
        <v>129751.78</v>
      </c>
      <c r="J49" s="495">
        <v>129751.78</v>
      </c>
      <c r="K49" s="495"/>
      <c r="L49" s="494">
        <v>0.22000000000116415</v>
      </c>
      <c r="M49" s="495"/>
      <c r="N49" s="495"/>
      <c r="O49" s="511">
        <v>0.22000000000116415</v>
      </c>
      <c r="P49" s="505">
        <v>99.999830445773469</v>
      </c>
    </row>
    <row r="50" spans="1:16" ht="24.95" customHeight="1">
      <c r="A50" s="475" t="s">
        <v>314</v>
      </c>
      <c r="B50" s="499" t="s">
        <v>547</v>
      </c>
      <c r="C50" s="11">
        <v>693300</v>
      </c>
      <c r="D50" s="11">
        <v>0</v>
      </c>
      <c r="E50" s="11">
        <v>3065940</v>
      </c>
      <c r="F50" s="11">
        <v>3052690</v>
      </c>
      <c r="G50" s="11">
        <v>553376.0199999999</v>
      </c>
      <c r="H50" s="477">
        <v>1723231.83</v>
      </c>
      <c r="I50" s="11">
        <v>922919.90000000026</v>
      </c>
      <c r="J50" s="11">
        <v>319074.88</v>
      </c>
      <c r="K50" s="11">
        <v>772.2</v>
      </c>
      <c r="L50" s="11">
        <v>406538.26999999955</v>
      </c>
      <c r="M50" s="11" t="e">
        <v>#REF!</v>
      </c>
      <c r="N50" s="11" t="e">
        <v>#REF!</v>
      </c>
      <c r="O50" s="746">
        <v>419788.26999999967</v>
      </c>
      <c r="P50" s="480">
        <v>30.233004333882583</v>
      </c>
    </row>
    <row r="51" spans="1:16" ht="21.75" customHeight="1">
      <c r="A51" s="527" t="s">
        <v>322</v>
      </c>
      <c r="B51" s="494" t="s">
        <v>323</v>
      </c>
      <c r="C51" s="494">
        <v>8822</v>
      </c>
      <c r="D51" s="495"/>
      <c r="E51" s="494">
        <v>177447</v>
      </c>
      <c r="F51" s="494">
        <v>177447</v>
      </c>
      <c r="G51" s="494">
        <v>2544.08</v>
      </c>
      <c r="H51" s="494">
        <v>164003.58000000002</v>
      </c>
      <c r="I51" s="494">
        <v>6429.79</v>
      </c>
      <c r="J51" s="494">
        <v>4068.04</v>
      </c>
      <c r="K51" s="494"/>
      <c r="L51" s="494">
        <v>7013.6299999999756</v>
      </c>
      <c r="M51" s="494" t="e">
        <v>#REF!</v>
      </c>
      <c r="N51" s="494" t="e">
        <v>#REF!</v>
      </c>
      <c r="O51" s="509">
        <v>7013.6299999999837</v>
      </c>
      <c r="P51" s="504">
        <v>3.6234988475432099</v>
      </c>
    </row>
    <row r="52" spans="1:16" ht="17.25" customHeight="1">
      <c r="A52" s="547">
        <v>211</v>
      </c>
      <c r="B52" s="495" t="s">
        <v>325</v>
      </c>
      <c r="C52" s="495"/>
      <c r="D52" s="495"/>
      <c r="E52" s="495">
        <v>54514</v>
      </c>
      <c r="F52" s="495">
        <v>54514</v>
      </c>
      <c r="G52" s="495">
        <v>128.4</v>
      </c>
      <c r="H52" s="495">
        <v>51414.95</v>
      </c>
      <c r="I52" s="495">
        <v>1805.63</v>
      </c>
      <c r="J52" s="495">
        <v>1677.23</v>
      </c>
      <c r="K52" s="494"/>
      <c r="L52" s="495">
        <v>1293.4200000000055</v>
      </c>
      <c r="M52" s="494"/>
      <c r="N52" s="494"/>
      <c r="O52" s="509">
        <v>1293.4200000000028</v>
      </c>
      <c r="P52" s="505">
        <v>3.3122317202920351</v>
      </c>
    </row>
    <row r="53" spans="1:16" ht="17.25" customHeight="1">
      <c r="A53" s="547">
        <v>212</v>
      </c>
      <c r="B53" s="495" t="s">
        <v>327</v>
      </c>
      <c r="C53" s="495"/>
      <c r="D53" s="495"/>
      <c r="E53" s="495">
        <v>28700</v>
      </c>
      <c r="F53" s="495">
        <v>28700</v>
      </c>
      <c r="G53" s="495"/>
      <c r="H53" s="495">
        <v>26672.25</v>
      </c>
      <c r="I53" s="494">
        <v>0</v>
      </c>
      <c r="J53" s="494"/>
      <c r="K53" s="494"/>
      <c r="L53" s="495">
        <v>2027.75</v>
      </c>
      <c r="M53" s="494"/>
      <c r="N53" s="494"/>
      <c r="O53" s="509">
        <v>2027.75</v>
      </c>
      <c r="P53" s="505">
        <v>0</v>
      </c>
    </row>
    <row r="54" spans="1:16" ht="17.25" customHeight="1">
      <c r="A54" s="547">
        <v>213</v>
      </c>
      <c r="B54" s="495" t="s">
        <v>329</v>
      </c>
      <c r="C54" s="495"/>
      <c r="D54" s="495"/>
      <c r="E54" s="495">
        <v>4300</v>
      </c>
      <c r="F54" s="495">
        <v>4300</v>
      </c>
      <c r="G54" s="495">
        <v>148.72999999999999</v>
      </c>
      <c r="H54" s="495">
        <v>132.68</v>
      </c>
      <c r="I54" s="495">
        <v>2357.21</v>
      </c>
      <c r="J54" s="495">
        <v>2208.48</v>
      </c>
      <c r="K54" s="494"/>
      <c r="L54" s="495">
        <v>1810.11</v>
      </c>
      <c r="M54" s="494"/>
      <c r="N54" s="494"/>
      <c r="O54" s="509">
        <v>1810.1099999999997</v>
      </c>
      <c r="P54" s="505">
        <v>54.81883720930233</v>
      </c>
    </row>
    <row r="55" spans="1:16" ht="17.25" customHeight="1">
      <c r="A55" s="547">
        <v>214</v>
      </c>
      <c r="B55" s="495" t="s">
        <v>331</v>
      </c>
      <c r="C55" s="495"/>
      <c r="D55" s="495"/>
      <c r="E55" s="495">
        <v>87183</v>
      </c>
      <c r="F55" s="495">
        <v>87183</v>
      </c>
      <c r="G55" s="495">
        <v>180.02</v>
      </c>
      <c r="H55" s="495">
        <v>85391.13</v>
      </c>
      <c r="I55" s="495">
        <v>180.02</v>
      </c>
      <c r="J55" s="494"/>
      <c r="K55" s="494"/>
      <c r="L55" s="495">
        <v>1611.8499999999913</v>
      </c>
      <c r="M55" s="494"/>
      <c r="N55" s="494"/>
      <c r="O55" s="509">
        <v>1611.8499999999954</v>
      </c>
      <c r="P55" s="505">
        <v>0.20648520927244993</v>
      </c>
    </row>
    <row r="56" spans="1:16" ht="17.25" customHeight="1">
      <c r="A56" s="547">
        <v>219</v>
      </c>
      <c r="B56" s="495" t="s">
        <v>629</v>
      </c>
      <c r="C56" s="495"/>
      <c r="D56" s="495"/>
      <c r="E56" s="495">
        <v>2750</v>
      </c>
      <c r="F56" s="495">
        <v>2750</v>
      </c>
      <c r="G56" s="495">
        <v>2086.9299999999998</v>
      </c>
      <c r="H56" s="495">
        <v>392.57</v>
      </c>
      <c r="I56" s="495">
        <v>2086.9299999999998</v>
      </c>
      <c r="J56" s="495">
        <v>182.33</v>
      </c>
      <c r="K56" s="494"/>
      <c r="L56" s="495">
        <v>270.50000000000017</v>
      </c>
      <c r="M56" s="494"/>
      <c r="N56" s="494"/>
      <c r="O56" s="509">
        <v>270.5</v>
      </c>
      <c r="P56" s="505">
        <v>75.888363636363636</v>
      </c>
    </row>
    <row r="57" spans="1:16" ht="20.25" customHeight="1">
      <c r="A57" s="527" t="s">
        <v>334</v>
      </c>
      <c r="B57" s="494" t="s">
        <v>335</v>
      </c>
      <c r="C57" s="494">
        <v>0</v>
      </c>
      <c r="D57" s="494"/>
      <c r="E57" s="494">
        <v>88348</v>
      </c>
      <c r="F57" s="494">
        <v>88348</v>
      </c>
      <c r="G57" s="494">
        <v>61255.240000000005</v>
      </c>
      <c r="H57" s="494">
        <v>13097.72</v>
      </c>
      <c r="I57" s="494">
        <v>61349.67</v>
      </c>
      <c r="J57" s="494">
        <v>94.43</v>
      </c>
      <c r="K57" s="494"/>
      <c r="L57" s="494">
        <v>13900.610000000002</v>
      </c>
      <c r="M57" s="494" t="e">
        <v>#REF!</v>
      </c>
      <c r="N57" s="494" t="e">
        <v>#REF!</v>
      </c>
      <c r="O57" s="508">
        <v>13900.61</v>
      </c>
      <c r="P57" s="504">
        <v>69.440926789514194</v>
      </c>
    </row>
    <row r="58" spans="1:16" ht="20.25" customHeight="1">
      <c r="A58" s="547">
        <v>221</v>
      </c>
      <c r="B58" s="495" t="s">
        <v>337</v>
      </c>
      <c r="C58" s="494"/>
      <c r="D58" s="494"/>
      <c r="E58" s="495">
        <v>60000</v>
      </c>
      <c r="F58" s="495">
        <v>60000</v>
      </c>
      <c r="G58" s="495">
        <v>50338.8</v>
      </c>
      <c r="H58" s="495"/>
      <c r="I58" s="495">
        <v>50338.8</v>
      </c>
      <c r="J58" s="494"/>
      <c r="K58" s="494"/>
      <c r="L58" s="495">
        <v>9661.1999999999971</v>
      </c>
      <c r="M58" s="494"/>
      <c r="N58" s="494"/>
      <c r="O58" s="509">
        <v>9661.1999999999971</v>
      </c>
      <c r="P58" s="504">
        <v>83.89800000000001</v>
      </c>
    </row>
    <row r="59" spans="1:16" ht="20.25" customHeight="1">
      <c r="A59" s="547">
        <v>222</v>
      </c>
      <c r="B59" s="495" t="s">
        <v>338</v>
      </c>
      <c r="C59" s="494"/>
      <c r="D59" s="494"/>
      <c r="E59" s="495">
        <v>6000</v>
      </c>
      <c r="F59" s="495">
        <v>6000</v>
      </c>
      <c r="G59" s="495">
        <v>214</v>
      </c>
      <c r="H59" s="495">
        <v>5208.6400000000003</v>
      </c>
      <c r="I59" s="495">
        <v>308.43</v>
      </c>
      <c r="J59" s="495">
        <v>94.43</v>
      </c>
      <c r="K59" s="494"/>
      <c r="L59" s="495">
        <v>482.92999999999938</v>
      </c>
      <c r="M59" s="495"/>
      <c r="N59" s="495"/>
      <c r="O59" s="509">
        <v>482.92999999999967</v>
      </c>
      <c r="P59" s="505">
        <v>5.1405000000000003</v>
      </c>
    </row>
    <row r="60" spans="1:16" ht="20.25" customHeight="1">
      <c r="A60" s="547">
        <v>223</v>
      </c>
      <c r="B60" s="495" t="s">
        <v>340</v>
      </c>
      <c r="C60" s="494"/>
      <c r="D60" s="494"/>
      <c r="E60" s="495">
        <v>12000</v>
      </c>
      <c r="F60" s="495">
        <v>12000</v>
      </c>
      <c r="G60" s="495">
        <v>10467.299999999999</v>
      </c>
      <c r="H60" s="495"/>
      <c r="I60" s="495">
        <v>10467.299999999999</v>
      </c>
      <c r="J60" s="495"/>
      <c r="K60" s="494"/>
      <c r="L60" s="495">
        <v>1532.7000000000007</v>
      </c>
      <c r="M60" s="495"/>
      <c r="N60" s="495"/>
      <c r="O60" s="509">
        <v>1532.7000000000007</v>
      </c>
      <c r="P60" s="505">
        <v>87.227499999999992</v>
      </c>
    </row>
    <row r="61" spans="1:16" ht="20.25" customHeight="1">
      <c r="A61" s="547">
        <v>224</v>
      </c>
      <c r="B61" s="495" t="s">
        <v>342</v>
      </c>
      <c r="C61" s="494"/>
      <c r="D61" s="494"/>
      <c r="E61" s="495">
        <v>5864</v>
      </c>
      <c r="F61" s="495">
        <v>5864</v>
      </c>
      <c r="G61" s="495">
        <v>82.34</v>
      </c>
      <c r="H61" s="495">
        <v>3880.34</v>
      </c>
      <c r="I61" s="495">
        <v>82.34</v>
      </c>
      <c r="J61" s="494"/>
      <c r="K61" s="494"/>
      <c r="L61" s="495">
        <v>1901.3199999999997</v>
      </c>
      <c r="M61" s="495"/>
      <c r="N61" s="495"/>
      <c r="O61" s="509">
        <v>1901.32</v>
      </c>
      <c r="P61" s="505">
        <v>1.4041609822646657</v>
      </c>
    </row>
    <row r="62" spans="1:16" ht="20.25" customHeight="1">
      <c r="A62" s="547">
        <v>229</v>
      </c>
      <c r="B62" s="495" t="s">
        <v>343</v>
      </c>
      <c r="C62" s="494"/>
      <c r="D62" s="494"/>
      <c r="E62" s="495">
        <v>4484</v>
      </c>
      <c r="F62" s="495">
        <v>4484</v>
      </c>
      <c r="G62" s="495">
        <v>152.80000000000001</v>
      </c>
      <c r="H62" s="495">
        <v>4008.74</v>
      </c>
      <c r="I62" s="495">
        <v>152.80000000000001</v>
      </c>
      <c r="J62" s="494"/>
      <c r="K62" s="494"/>
      <c r="L62" s="495">
        <v>322.46000000000004</v>
      </c>
      <c r="M62" s="495"/>
      <c r="N62" s="495"/>
      <c r="O62" s="509">
        <v>322.46000000000021</v>
      </c>
      <c r="P62" s="505">
        <v>3.4076717216770738</v>
      </c>
    </row>
    <row r="63" spans="1:16" ht="17.25" customHeight="1">
      <c r="A63" s="527">
        <v>230</v>
      </c>
      <c r="B63" s="470" t="s">
        <v>501</v>
      </c>
      <c r="C63" s="494">
        <v>12038</v>
      </c>
      <c r="D63" s="495"/>
      <c r="E63" s="494">
        <v>41150</v>
      </c>
      <c r="F63" s="494">
        <v>41150</v>
      </c>
      <c r="G63" s="494">
        <v>5671</v>
      </c>
      <c r="H63" s="494">
        <v>22495.53</v>
      </c>
      <c r="I63" s="494">
        <v>11531.93</v>
      </c>
      <c r="J63" s="494">
        <v>4148.93</v>
      </c>
      <c r="K63" s="495"/>
      <c r="L63" s="494">
        <v>7122.5400000000009</v>
      </c>
      <c r="M63" s="494" t="e">
        <v>#REF!</v>
      </c>
      <c r="N63" s="494" t="e">
        <v>#REF!</v>
      </c>
      <c r="O63" s="508">
        <v>7122.5400000000009</v>
      </c>
      <c r="P63" s="504">
        <v>28.024131227217495</v>
      </c>
    </row>
    <row r="64" spans="1:16" ht="17.25" customHeight="1">
      <c r="A64" s="547">
        <v>231</v>
      </c>
      <c r="B64" s="469" t="s">
        <v>347</v>
      </c>
      <c r="C64" s="495"/>
      <c r="D64" s="495"/>
      <c r="E64" s="495">
        <v>3800</v>
      </c>
      <c r="F64" s="495">
        <v>3800</v>
      </c>
      <c r="G64" s="495"/>
      <c r="H64" s="495">
        <v>1170.8499999999999</v>
      </c>
      <c r="I64" s="495">
        <v>1712</v>
      </c>
      <c r="J64" s="495"/>
      <c r="K64" s="495"/>
      <c r="L64" s="495">
        <v>917.15000000000009</v>
      </c>
      <c r="M64" s="495"/>
      <c r="N64" s="495"/>
      <c r="O64" s="509">
        <v>917.15000000000009</v>
      </c>
      <c r="P64" s="505">
        <v>45.05263157894737</v>
      </c>
    </row>
    <row r="65" spans="1:17" ht="19.5" customHeight="1">
      <c r="A65" s="547">
        <v>232</v>
      </c>
      <c r="B65" s="469" t="s">
        <v>630</v>
      </c>
      <c r="C65" s="495"/>
      <c r="D65" s="495"/>
      <c r="E65" s="495">
        <v>26600</v>
      </c>
      <c r="F65" s="495">
        <v>26600</v>
      </c>
      <c r="G65" s="495">
        <v>5671</v>
      </c>
      <c r="H65" s="495">
        <v>15201.06</v>
      </c>
      <c r="I65" s="495">
        <v>8461.0300000000007</v>
      </c>
      <c r="J65" s="495">
        <v>2790.03</v>
      </c>
      <c r="K65" s="495"/>
      <c r="L65" s="495">
        <v>2937.9100000000017</v>
      </c>
      <c r="M65" s="495"/>
      <c r="N65" s="495"/>
      <c r="O65" s="509">
        <v>2937.91</v>
      </c>
      <c r="P65" s="505">
        <v>31.808383458646617</v>
      </c>
    </row>
    <row r="66" spans="1:17" ht="20.25" customHeight="1">
      <c r="A66" s="547">
        <v>239</v>
      </c>
      <c r="B66" s="469" t="s">
        <v>548</v>
      </c>
      <c r="C66" s="495"/>
      <c r="D66" s="495"/>
      <c r="E66" s="495">
        <v>10750</v>
      </c>
      <c r="F66" s="495">
        <v>10750</v>
      </c>
      <c r="G66" s="495"/>
      <c r="H66" s="495">
        <v>6123.62</v>
      </c>
      <c r="I66" s="495">
        <v>1358.9</v>
      </c>
      <c r="J66" s="495">
        <v>1358.9</v>
      </c>
      <c r="K66" s="495">
        <v>0</v>
      </c>
      <c r="L66" s="495">
        <v>3267.4800000000005</v>
      </c>
      <c r="M66" s="495" t="e">
        <v>#REF!</v>
      </c>
      <c r="N66" s="495" t="e">
        <v>#REF!</v>
      </c>
      <c r="O66" s="509">
        <v>3267.48</v>
      </c>
      <c r="P66" s="505">
        <v>12.640930232558139</v>
      </c>
    </row>
    <row r="67" spans="1:17" ht="20.25" customHeight="1">
      <c r="A67" s="527">
        <v>240</v>
      </c>
      <c r="B67" s="470" t="s">
        <v>631</v>
      </c>
      <c r="C67" s="495"/>
      <c r="D67" s="495"/>
      <c r="E67" s="494">
        <v>151426</v>
      </c>
      <c r="F67" s="494">
        <v>151426</v>
      </c>
      <c r="G67" s="494">
        <v>40796.69</v>
      </c>
      <c r="H67" s="494">
        <v>83985.62</v>
      </c>
      <c r="I67" s="494">
        <v>49533.509999999995</v>
      </c>
      <c r="J67" s="494">
        <v>6677.87</v>
      </c>
      <c r="K67" s="495"/>
      <c r="L67" s="494">
        <v>17906.87000000001</v>
      </c>
      <c r="M67" s="495"/>
      <c r="N67" s="495"/>
      <c r="O67" s="508">
        <v>17906.87000000001</v>
      </c>
      <c r="P67" s="504">
        <v>32.711363966557919</v>
      </c>
    </row>
    <row r="68" spans="1:17" ht="20.25" customHeight="1">
      <c r="A68" s="547">
        <v>241</v>
      </c>
      <c r="B68" s="469" t="s">
        <v>355</v>
      </c>
      <c r="C68" s="495"/>
      <c r="D68" s="495"/>
      <c r="E68" s="495">
        <v>2600</v>
      </c>
      <c r="F68" s="495">
        <v>2600</v>
      </c>
      <c r="G68" s="494"/>
      <c r="H68" s="495">
        <v>2400.6</v>
      </c>
      <c r="I68" s="494"/>
      <c r="J68" s="495"/>
      <c r="K68" s="495"/>
      <c r="L68" s="495">
        <v>199.40000000000009</v>
      </c>
      <c r="M68" s="495"/>
      <c r="N68" s="495"/>
      <c r="O68" s="509">
        <v>199.40000000000009</v>
      </c>
      <c r="P68" s="504">
        <v>0</v>
      </c>
    </row>
    <row r="69" spans="1:17" ht="20.25" customHeight="1">
      <c r="A69" s="547">
        <v>242</v>
      </c>
      <c r="B69" s="469" t="s">
        <v>632</v>
      </c>
      <c r="C69" s="495"/>
      <c r="D69" s="495"/>
      <c r="E69" s="495">
        <v>23570</v>
      </c>
      <c r="F69" s="495">
        <v>23570</v>
      </c>
      <c r="G69" s="495">
        <v>12494.39</v>
      </c>
      <c r="H69" s="495">
        <v>1430.32</v>
      </c>
      <c r="I69" s="495">
        <v>12507.289999999999</v>
      </c>
      <c r="J69" s="495">
        <v>108.93</v>
      </c>
      <c r="K69" s="495"/>
      <c r="L69" s="495">
        <v>9632.3900000000012</v>
      </c>
      <c r="M69" s="495"/>
      <c r="N69" s="495"/>
      <c r="O69" s="509">
        <v>9632.3900000000012</v>
      </c>
      <c r="P69" s="505">
        <v>53.064446330080607</v>
      </c>
    </row>
    <row r="70" spans="1:17" ht="20.25" customHeight="1">
      <c r="A70" s="547">
        <v>243</v>
      </c>
      <c r="B70" s="469" t="s">
        <v>633</v>
      </c>
      <c r="C70" s="495"/>
      <c r="D70" s="495"/>
      <c r="E70" s="495">
        <v>24550</v>
      </c>
      <c r="F70" s="495">
        <v>24550</v>
      </c>
      <c r="G70" s="495">
        <v>4229.84</v>
      </c>
      <c r="H70" s="495">
        <v>13188.2</v>
      </c>
      <c r="I70" s="495">
        <v>8201.67</v>
      </c>
      <c r="J70" s="495">
        <v>3971.83</v>
      </c>
      <c r="K70" s="495"/>
      <c r="L70" s="495">
        <v>3160.1299999999992</v>
      </c>
      <c r="M70" s="495"/>
      <c r="N70" s="495"/>
      <c r="O70" s="509">
        <v>3160.1299999999992</v>
      </c>
      <c r="P70" s="505">
        <v>33.408024439918535</v>
      </c>
    </row>
    <row r="71" spans="1:17" ht="20.25" customHeight="1">
      <c r="A71" s="547">
        <v>244</v>
      </c>
      <c r="B71" s="469" t="s">
        <v>649</v>
      </c>
      <c r="C71" s="495"/>
      <c r="D71" s="495"/>
      <c r="E71" s="495">
        <v>16000</v>
      </c>
      <c r="F71" s="495">
        <v>16000</v>
      </c>
      <c r="G71" s="495"/>
      <c r="H71" s="495">
        <v>14576</v>
      </c>
      <c r="I71" s="495"/>
      <c r="J71" s="495"/>
      <c r="K71" s="495"/>
      <c r="L71" s="495">
        <v>1424</v>
      </c>
      <c r="M71" s="495"/>
      <c r="N71" s="495"/>
      <c r="O71" s="509">
        <v>1424</v>
      </c>
      <c r="P71" s="505">
        <v>0</v>
      </c>
    </row>
    <row r="72" spans="1:17" ht="20.25" customHeight="1">
      <c r="A72" s="547">
        <v>249</v>
      </c>
      <c r="B72" s="469" t="s">
        <v>634</v>
      </c>
      <c r="C72" s="495"/>
      <c r="D72" s="495"/>
      <c r="E72" s="495">
        <v>84706</v>
      </c>
      <c r="F72" s="495">
        <v>84706</v>
      </c>
      <c r="G72" s="495">
        <v>24072.46</v>
      </c>
      <c r="H72" s="495">
        <v>52390.5</v>
      </c>
      <c r="I72" s="495">
        <v>28824.55</v>
      </c>
      <c r="J72" s="495">
        <v>2597.11</v>
      </c>
      <c r="K72" s="495"/>
      <c r="L72" s="495">
        <v>3490.9499999999971</v>
      </c>
      <c r="M72" s="495"/>
      <c r="N72" s="495"/>
      <c r="O72" s="509">
        <v>3490.9500000000007</v>
      </c>
      <c r="P72" s="505">
        <v>34.028935376478643</v>
      </c>
    </row>
    <row r="73" spans="1:17" s="6" customFormat="1" ht="18.75" customHeight="1">
      <c r="A73" s="527">
        <v>250</v>
      </c>
      <c r="B73" s="494" t="s">
        <v>502</v>
      </c>
      <c r="C73" s="494">
        <v>21000</v>
      </c>
      <c r="D73" s="495"/>
      <c r="E73" s="494">
        <v>735937</v>
      </c>
      <c r="F73" s="494">
        <v>725937</v>
      </c>
      <c r="G73" s="494">
        <v>56099.889999999992</v>
      </c>
      <c r="H73" s="494">
        <v>526623.80999999994</v>
      </c>
      <c r="I73" s="494">
        <v>85041.62999999999</v>
      </c>
      <c r="J73" s="494">
        <v>31563.26</v>
      </c>
      <c r="K73" s="494">
        <v>0</v>
      </c>
      <c r="L73" s="494">
        <v>114271.56000000006</v>
      </c>
      <c r="M73" s="494" t="e">
        <v>#REF!</v>
      </c>
      <c r="N73" s="494" t="e">
        <v>#REF!</v>
      </c>
      <c r="O73" s="508">
        <v>124271.56000000007</v>
      </c>
      <c r="P73" s="504">
        <v>11.714739708817707</v>
      </c>
      <c r="Q73" s="80"/>
    </row>
    <row r="74" spans="1:17" s="6" customFormat="1" ht="18.75" customHeight="1">
      <c r="A74" s="547">
        <v>252</v>
      </c>
      <c r="B74" s="495" t="s">
        <v>367</v>
      </c>
      <c r="C74" s="495"/>
      <c r="D74" s="495"/>
      <c r="E74" s="495">
        <v>19046</v>
      </c>
      <c r="F74" s="495">
        <v>19046</v>
      </c>
      <c r="G74" s="495">
        <v>1830.7</v>
      </c>
      <c r="H74" s="495">
        <v>17171.080000000002</v>
      </c>
      <c r="I74" s="495">
        <v>1830.7</v>
      </c>
      <c r="J74" s="494"/>
      <c r="K74" s="494"/>
      <c r="L74" s="495">
        <v>44.219999999997526</v>
      </c>
      <c r="M74" s="495">
        <v>0</v>
      </c>
      <c r="N74" s="495" t="e">
        <v>#REF!</v>
      </c>
      <c r="O74" s="509">
        <v>44.219999999998208</v>
      </c>
      <c r="P74" s="505">
        <v>9.6119920193216419</v>
      </c>
      <c r="Q74" s="80"/>
    </row>
    <row r="75" spans="1:17" s="6" customFormat="1" ht="18.75" customHeight="1">
      <c r="A75" s="547">
        <v>253</v>
      </c>
      <c r="B75" s="495" t="s">
        <v>369</v>
      </c>
      <c r="C75" s="495"/>
      <c r="D75" s="495"/>
      <c r="E75" s="495">
        <v>16500</v>
      </c>
      <c r="F75" s="495">
        <v>16500</v>
      </c>
      <c r="G75" s="495">
        <v>2616.54</v>
      </c>
      <c r="H75" s="495">
        <v>12846.65</v>
      </c>
      <c r="I75" s="495">
        <v>2966.96</v>
      </c>
      <c r="J75" s="495">
        <v>350.42</v>
      </c>
      <c r="K75" s="494"/>
      <c r="L75" s="495">
        <v>686.39000000000124</v>
      </c>
      <c r="M75" s="495" t="e">
        <v>#REF!</v>
      </c>
      <c r="N75" s="495" t="e">
        <v>#REF!</v>
      </c>
      <c r="O75" s="509">
        <v>686.39000000000033</v>
      </c>
      <c r="P75" s="505">
        <v>17.981575757575758</v>
      </c>
      <c r="Q75" s="80"/>
    </row>
    <row r="76" spans="1:17" s="6" customFormat="1" ht="18.75" customHeight="1">
      <c r="A76" s="547">
        <v>254</v>
      </c>
      <c r="B76" s="495" t="s">
        <v>549</v>
      </c>
      <c r="C76" s="495">
        <v>1000</v>
      </c>
      <c r="D76" s="495"/>
      <c r="E76" s="495">
        <v>39850</v>
      </c>
      <c r="F76" s="495">
        <v>39850</v>
      </c>
      <c r="G76" s="495">
        <v>10298.39</v>
      </c>
      <c r="H76" s="495">
        <v>22016.41</v>
      </c>
      <c r="I76" s="495">
        <v>10897.59</v>
      </c>
      <c r="J76" s="495">
        <v>599.20000000000005</v>
      </c>
      <c r="K76" s="495"/>
      <c r="L76" s="495">
        <v>6936</v>
      </c>
      <c r="M76" s="495"/>
      <c r="N76" s="495"/>
      <c r="O76" s="509">
        <v>6936</v>
      </c>
      <c r="P76" s="505">
        <v>27.346524466750317</v>
      </c>
      <c r="Q76" s="80"/>
    </row>
    <row r="77" spans="1:17" s="6" customFormat="1" ht="18.75" customHeight="1">
      <c r="A77" s="547">
        <v>255</v>
      </c>
      <c r="B77" s="495" t="s">
        <v>550</v>
      </c>
      <c r="C77" s="495">
        <v>20000</v>
      </c>
      <c r="D77" s="495"/>
      <c r="E77" s="495">
        <v>197089</v>
      </c>
      <c r="F77" s="667">
        <v>187089</v>
      </c>
      <c r="G77" s="495">
        <v>22631.59</v>
      </c>
      <c r="H77" s="495">
        <v>109583.76</v>
      </c>
      <c r="I77" s="495">
        <v>45616.92</v>
      </c>
      <c r="J77" s="495">
        <v>25375.3</v>
      </c>
      <c r="K77" s="495"/>
      <c r="L77" s="495">
        <v>31888.320000000022</v>
      </c>
      <c r="M77" s="495"/>
      <c r="N77" s="495"/>
      <c r="O77" s="509">
        <v>41888.320000000007</v>
      </c>
      <c r="P77" s="505">
        <v>24.382470375062134</v>
      </c>
      <c r="Q77" s="80"/>
    </row>
    <row r="78" spans="1:17" s="6" customFormat="1" ht="15.75" customHeight="1">
      <c r="A78" s="547">
        <v>256</v>
      </c>
      <c r="B78" s="495" t="s">
        <v>551</v>
      </c>
      <c r="C78" s="495"/>
      <c r="D78" s="495"/>
      <c r="E78" s="495">
        <v>71317</v>
      </c>
      <c r="F78" s="495">
        <v>71317</v>
      </c>
      <c r="G78" s="495">
        <v>8877.31</v>
      </c>
      <c r="H78" s="495">
        <v>53799.02</v>
      </c>
      <c r="I78" s="495">
        <v>11006.869999999999</v>
      </c>
      <c r="J78" s="495">
        <v>2178.02</v>
      </c>
      <c r="K78" s="495"/>
      <c r="L78" s="495">
        <v>6511.1100000000079</v>
      </c>
      <c r="M78" s="495"/>
      <c r="N78" s="495"/>
      <c r="O78" s="509">
        <v>6511.1100000000042</v>
      </c>
      <c r="P78" s="505">
        <v>15.433725479198507</v>
      </c>
      <c r="Q78" s="80"/>
    </row>
    <row r="79" spans="1:17" s="6" customFormat="1" ht="15.75" customHeight="1">
      <c r="A79" s="547">
        <v>257</v>
      </c>
      <c r="B79" s="495" t="s">
        <v>375</v>
      </c>
      <c r="C79" s="495"/>
      <c r="D79" s="495"/>
      <c r="E79" s="495">
        <v>14090</v>
      </c>
      <c r="F79" s="495">
        <v>14090</v>
      </c>
      <c r="G79" s="495"/>
      <c r="H79" s="495">
        <v>10882.33</v>
      </c>
      <c r="I79" s="495">
        <v>1476.6</v>
      </c>
      <c r="J79" s="495">
        <v>1476.6</v>
      </c>
      <c r="K79" s="495"/>
      <c r="L79" s="495">
        <v>1731.0699999999997</v>
      </c>
      <c r="M79" s="495"/>
      <c r="N79" s="495"/>
      <c r="O79" s="509">
        <v>1731.0700000000002</v>
      </c>
      <c r="P79" s="505">
        <v>10.479772888573455</v>
      </c>
      <c r="Q79" s="80"/>
    </row>
    <row r="80" spans="1:17" s="6" customFormat="1" ht="15.75" customHeight="1">
      <c r="A80" s="547">
        <v>259</v>
      </c>
      <c r="B80" s="495" t="s">
        <v>552</v>
      </c>
      <c r="C80" s="495"/>
      <c r="D80" s="495"/>
      <c r="E80" s="495">
        <v>378045</v>
      </c>
      <c r="F80" s="495">
        <v>378045</v>
      </c>
      <c r="G80" s="495">
        <v>9845.36</v>
      </c>
      <c r="H80" s="495">
        <v>300324.56</v>
      </c>
      <c r="I80" s="495">
        <v>11245.990000000002</v>
      </c>
      <c r="J80" s="495">
        <v>1583.72</v>
      </c>
      <c r="K80" s="495"/>
      <c r="L80" s="495">
        <v>66474.450000000012</v>
      </c>
      <c r="M80" s="495"/>
      <c r="N80" s="495"/>
      <c r="O80" s="509">
        <v>66474.45</v>
      </c>
      <c r="P80" s="505">
        <v>2.9747754896903813</v>
      </c>
      <c r="Q80" s="80"/>
    </row>
    <row r="81" spans="1:16" ht="18" customHeight="1">
      <c r="A81" s="527" t="s">
        <v>378</v>
      </c>
      <c r="B81" s="494" t="s">
        <v>379</v>
      </c>
      <c r="C81" s="494">
        <v>668800</v>
      </c>
      <c r="D81" s="495"/>
      <c r="E81" s="494">
        <v>936028</v>
      </c>
      <c r="F81" s="494">
        <v>934128</v>
      </c>
      <c r="G81" s="494">
        <v>104711.55</v>
      </c>
      <c r="H81" s="494">
        <v>430101.65000000008</v>
      </c>
      <c r="I81" s="494">
        <v>376171</v>
      </c>
      <c r="J81" s="494">
        <v>212315.19</v>
      </c>
      <c r="K81" s="494">
        <v>722.2</v>
      </c>
      <c r="L81" s="494">
        <v>127855.34999999992</v>
      </c>
      <c r="M81" s="494" t="e">
        <v>#REF!</v>
      </c>
      <c r="N81" s="494" t="e">
        <v>#REF!</v>
      </c>
      <c r="O81" s="508">
        <v>129755.34999999992</v>
      </c>
      <c r="P81" s="504">
        <v>40.269748899508414</v>
      </c>
    </row>
    <row r="82" spans="1:16" ht="18" customHeight="1">
      <c r="A82" s="547">
        <v>261</v>
      </c>
      <c r="B82" s="495" t="s">
        <v>635</v>
      </c>
      <c r="C82" s="494"/>
      <c r="D82" s="495"/>
      <c r="E82" s="495">
        <v>38500</v>
      </c>
      <c r="F82" s="495">
        <v>38500</v>
      </c>
      <c r="G82" s="495">
        <v>12091</v>
      </c>
      <c r="H82" s="495">
        <v>928.23</v>
      </c>
      <c r="I82" s="495">
        <v>12091</v>
      </c>
      <c r="J82" s="494"/>
      <c r="K82" s="495"/>
      <c r="L82" s="495">
        <v>25480.77</v>
      </c>
      <c r="M82" s="494"/>
      <c r="N82" s="494"/>
      <c r="O82" s="509">
        <v>25480.769999999997</v>
      </c>
      <c r="P82" s="505">
        <v>31.405194805194803</v>
      </c>
    </row>
    <row r="83" spans="1:16" ht="18" customHeight="1">
      <c r="A83" s="547">
        <v>262</v>
      </c>
      <c r="B83" s="495" t="s">
        <v>553</v>
      </c>
      <c r="C83" s="495">
        <v>40000</v>
      </c>
      <c r="D83" s="495"/>
      <c r="E83" s="495">
        <v>187627</v>
      </c>
      <c r="F83" s="495">
        <v>187627</v>
      </c>
      <c r="G83" s="495">
        <v>11395.9</v>
      </c>
      <c r="H83" s="495">
        <v>136474.42000000001</v>
      </c>
      <c r="I83" s="495">
        <v>22737.269999999997</v>
      </c>
      <c r="J83" s="495">
        <v>5046.71</v>
      </c>
      <c r="K83" s="495">
        <v>625.95000000000005</v>
      </c>
      <c r="L83" s="495">
        <v>28415.309999999998</v>
      </c>
      <c r="M83" s="495"/>
      <c r="N83" s="495"/>
      <c r="O83" s="509">
        <v>28415.30999999999</v>
      </c>
      <c r="P83" s="505">
        <v>12.11833584718617</v>
      </c>
    </row>
    <row r="84" spans="1:16" ht="15.75" customHeight="1">
      <c r="A84" s="547">
        <v>263</v>
      </c>
      <c r="B84" s="495" t="s">
        <v>590</v>
      </c>
      <c r="C84" s="495"/>
      <c r="D84" s="495"/>
      <c r="E84" s="495">
        <v>19099</v>
      </c>
      <c r="F84" s="495">
        <v>19099</v>
      </c>
      <c r="G84" s="495">
        <v>1126.8</v>
      </c>
      <c r="H84" s="495">
        <v>8040</v>
      </c>
      <c r="I84" s="495">
        <v>1126.8</v>
      </c>
      <c r="J84" s="495"/>
      <c r="K84" s="495"/>
      <c r="L84" s="495">
        <v>9932.2000000000007</v>
      </c>
      <c r="M84" s="495"/>
      <c r="N84" s="495"/>
      <c r="O84" s="509">
        <v>9932.2000000000007</v>
      </c>
      <c r="P84" s="505">
        <v>5.8997853290748203</v>
      </c>
    </row>
    <row r="85" spans="1:16" ht="18" customHeight="1">
      <c r="A85" s="547">
        <v>265</v>
      </c>
      <c r="B85" s="495" t="s">
        <v>554</v>
      </c>
      <c r="C85" s="495">
        <v>613000</v>
      </c>
      <c r="D85" s="495"/>
      <c r="E85" s="495">
        <v>553691</v>
      </c>
      <c r="F85" s="495">
        <v>552191</v>
      </c>
      <c r="G85" s="495">
        <v>65655.740000000005</v>
      </c>
      <c r="H85" s="495">
        <v>192817.67</v>
      </c>
      <c r="I85" s="495">
        <v>299611.68</v>
      </c>
      <c r="J85" s="495">
        <v>184704.32</v>
      </c>
      <c r="K85" s="495">
        <v>96.25</v>
      </c>
      <c r="L85" s="495">
        <v>59761.649999999994</v>
      </c>
      <c r="M85" s="495"/>
      <c r="N85" s="495"/>
      <c r="O85" s="509">
        <v>61261.649999999965</v>
      </c>
      <c r="P85" s="505">
        <v>54.258703962940359</v>
      </c>
    </row>
    <row r="86" spans="1:16" ht="18" customHeight="1">
      <c r="A86" s="547">
        <v>269</v>
      </c>
      <c r="B86" s="495" t="s">
        <v>555</v>
      </c>
      <c r="C86" s="495">
        <v>15800</v>
      </c>
      <c r="D86" s="495"/>
      <c r="E86" s="495">
        <v>137111</v>
      </c>
      <c r="F86" s="495">
        <v>136711</v>
      </c>
      <c r="G86" s="495">
        <v>14442.11</v>
      </c>
      <c r="H86" s="495">
        <v>91841.33</v>
      </c>
      <c r="I86" s="495">
        <v>40604.25</v>
      </c>
      <c r="J86" s="495">
        <v>22564.16</v>
      </c>
      <c r="K86" s="495"/>
      <c r="L86" s="495">
        <v>4265.4199999999983</v>
      </c>
      <c r="M86" s="495"/>
      <c r="N86" s="495"/>
      <c r="O86" s="509">
        <v>4665.4199999999983</v>
      </c>
      <c r="P86" s="505">
        <v>29.700792182048264</v>
      </c>
    </row>
    <row r="87" spans="1:16" ht="18" customHeight="1">
      <c r="A87" s="527" t="s">
        <v>388</v>
      </c>
      <c r="B87" s="494" t="s">
        <v>389</v>
      </c>
      <c r="C87" s="494">
        <v>2700</v>
      </c>
      <c r="D87" s="494"/>
      <c r="E87" s="494">
        <v>758341</v>
      </c>
      <c r="F87" s="494">
        <v>756991</v>
      </c>
      <c r="G87" s="494">
        <v>261464.67999999996</v>
      </c>
      <c r="H87" s="494">
        <v>373787.22</v>
      </c>
      <c r="I87" s="494">
        <v>300976.96000000002</v>
      </c>
      <c r="J87" s="494">
        <v>51699.97</v>
      </c>
      <c r="K87" s="494">
        <v>0</v>
      </c>
      <c r="L87" s="494">
        <v>82226.820000000007</v>
      </c>
      <c r="M87" s="494" t="e">
        <v>#REF!</v>
      </c>
      <c r="N87" s="494" t="e">
        <v>#REF!</v>
      </c>
      <c r="O87" s="508">
        <v>83576.820000000007</v>
      </c>
      <c r="P87" s="504">
        <v>39.759648397404987</v>
      </c>
    </row>
    <row r="88" spans="1:16" ht="18" customHeight="1">
      <c r="A88" s="547">
        <v>271</v>
      </c>
      <c r="B88" s="495" t="s">
        <v>391</v>
      </c>
      <c r="C88" s="494"/>
      <c r="D88" s="495"/>
      <c r="E88" s="495">
        <v>3000</v>
      </c>
      <c r="F88" s="495">
        <v>3000</v>
      </c>
      <c r="G88" s="495"/>
      <c r="H88" s="495">
        <v>101.65</v>
      </c>
      <c r="I88" s="495">
        <v>1070</v>
      </c>
      <c r="J88" s="494"/>
      <c r="K88" s="494"/>
      <c r="L88" s="495">
        <v>1828.35</v>
      </c>
      <c r="M88" s="494"/>
      <c r="N88" s="494"/>
      <c r="O88" s="509">
        <v>1828.35</v>
      </c>
      <c r="P88" s="504">
        <v>35.666666666666671</v>
      </c>
    </row>
    <row r="89" spans="1:16" ht="18" customHeight="1">
      <c r="A89" s="547">
        <v>272</v>
      </c>
      <c r="B89" s="495" t="s">
        <v>636</v>
      </c>
      <c r="C89" s="494"/>
      <c r="D89" s="495"/>
      <c r="E89" s="495">
        <v>14300</v>
      </c>
      <c r="F89" s="495">
        <v>14300</v>
      </c>
      <c r="G89" s="495"/>
      <c r="H89" s="495">
        <v>13896.55</v>
      </c>
      <c r="I89" s="495">
        <v>299.99</v>
      </c>
      <c r="J89" s="494"/>
      <c r="K89" s="494"/>
      <c r="L89" s="495">
        <v>103.46000000000095</v>
      </c>
      <c r="M89" s="494"/>
      <c r="N89" s="494"/>
      <c r="O89" s="509">
        <v>103.46000000000072</v>
      </c>
      <c r="P89" s="504">
        <v>2.0978321678321676</v>
      </c>
    </row>
    <row r="90" spans="1:16" ht="18" customHeight="1">
      <c r="A90" s="547">
        <v>273</v>
      </c>
      <c r="B90" s="495" t="s">
        <v>597</v>
      </c>
      <c r="C90" s="494"/>
      <c r="D90" s="495"/>
      <c r="E90" s="495">
        <v>173442</v>
      </c>
      <c r="F90" s="495">
        <v>173442</v>
      </c>
      <c r="G90" s="495">
        <v>97722.79</v>
      </c>
      <c r="H90" s="495">
        <v>41300.44</v>
      </c>
      <c r="I90" s="495">
        <v>116749.63999999998</v>
      </c>
      <c r="J90" s="495">
        <v>23988.45</v>
      </c>
      <c r="K90" s="494"/>
      <c r="L90" s="495">
        <v>15391.920000000013</v>
      </c>
      <c r="M90" s="494"/>
      <c r="N90" s="494"/>
      <c r="O90" s="509">
        <v>15391.920000000013</v>
      </c>
      <c r="P90" s="505">
        <v>67.31336123891559</v>
      </c>
    </row>
    <row r="91" spans="1:16" ht="18" customHeight="1">
      <c r="A91" s="547">
        <v>274</v>
      </c>
      <c r="B91" s="495" t="s">
        <v>556</v>
      </c>
      <c r="C91" s="495">
        <v>1500</v>
      </c>
      <c r="D91" s="495"/>
      <c r="E91" s="495">
        <v>154564</v>
      </c>
      <c r="F91" s="495">
        <v>153814</v>
      </c>
      <c r="G91" s="495">
        <v>2787.35</v>
      </c>
      <c r="H91" s="495">
        <v>124478.85</v>
      </c>
      <c r="I91" s="495">
        <v>4417.45</v>
      </c>
      <c r="J91" s="495"/>
      <c r="K91" s="495"/>
      <c r="L91" s="495">
        <v>24917.699999999983</v>
      </c>
      <c r="M91" s="495"/>
      <c r="N91" s="495"/>
      <c r="O91" s="509">
        <v>25667.699999999993</v>
      </c>
      <c r="P91" s="505">
        <v>2.8719427360318304</v>
      </c>
    </row>
    <row r="92" spans="1:16" ht="18" customHeight="1">
      <c r="A92" s="547">
        <v>275</v>
      </c>
      <c r="B92" s="495" t="s">
        <v>598</v>
      </c>
      <c r="C92" s="495"/>
      <c r="D92" s="495"/>
      <c r="E92" s="495">
        <v>265363</v>
      </c>
      <c r="F92" s="495">
        <v>265363</v>
      </c>
      <c r="G92" s="495">
        <v>112344.23</v>
      </c>
      <c r="H92" s="495">
        <v>126957.93</v>
      </c>
      <c r="I92" s="495">
        <v>118409.04</v>
      </c>
      <c r="J92" s="495">
        <v>23547.84</v>
      </c>
      <c r="K92" s="495"/>
      <c r="L92" s="495">
        <v>19996.030000000028</v>
      </c>
      <c r="M92" s="495"/>
      <c r="N92" s="495"/>
      <c r="O92" s="509">
        <v>19996.030000000013</v>
      </c>
      <c r="P92" s="505">
        <v>44.621533522005699</v>
      </c>
    </row>
    <row r="93" spans="1:16" ht="18" customHeight="1">
      <c r="A93" s="547">
        <v>277</v>
      </c>
      <c r="B93" s="495" t="s">
        <v>650</v>
      </c>
      <c r="C93" s="495"/>
      <c r="D93" s="495"/>
      <c r="E93" s="495">
        <v>1000</v>
      </c>
      <c r="F93" s="495">
        <v>1000</v>
      </c>
      <c r="G93" s="495">
        <v>218.28</v>
      </c>
      <c r="H93" s="495">
        <v>497.96</v>
      </c>
      <c r="I93" s="495">
        <v>218.28</v>
      </c>
      <c r="J93" s="495"/>
      <c r="K93" s="495"/>
      <c r="L93" s="495">
        <v>283.76000000000005</v>
      </c>
      <c r="M93" s="495"/>
      <c r="N93" s="495"/>
      <c r="O93" s="509">
        <v>283.76</v>
      </c>
      <c r="P93" s="505">
        <v>21.827999999999999</v>
      </c>
    </row>
    <row r="94" spans="1:16" ht="18" customHeight="1">
      <c r="A94" s="547">
        <v>279</v>
      </c>
      <c r="B94" s="495" t="s">
        <v>557</v>
      </c>
      <c r="C94" s="495">
        <v>1200</v>
      </c>
      <c r="D94" s="495"/>
      <c r="E94" s="495">
        <v>146672</v>
      </c>
      <c r="F94" s="495">
        <v>146072</v>
      </c>
      <c r="G94" s="495">
        <v>48392.03</v>
      </c>
      <c r="H94" s="495">
        <v>66553.84</v>
      </c>
      <c r="I94" s="495">
        <v>59812.56</v>
      </c>
      <c r="J94" s="495">
        <v>4163.68</v>
      </c>
      <c r="K94" s="495"/>
      <c r="L94" s="495">
        <v>19705.600000000006</v>
      </c>
      <c r="M94" s="495"/>
      <c r="N94" s="495"/>
      <c r="O94" s="509">
        <v>20305.600000000006</v>
      </c>
      <c r="P94" s="505">
        <v>40.947313653540718</v>
      </c>
    </row>
    <row r="95" spans="1:16" ht="17.25" customHeight="1">
      <c r="A95" s="527" t="s">
        <v>402</v>
      </c>
      <c r="B95" s="494" t="s">
        <v>403</v>
      </c>
      <c r="C95" s="494">
        <v>800</v>
      </c>
      <c r="D95" s="494">
        <v>0</v>
      </c>
      <c r="E95" s="494">
        <v>174941</v>
      </c>
      <c r="F95" s="494">
        <v>174941</v>
      </c>
      <c r="G95" s="494">
        <v>20832.89</v>
      </c>
      <c r="H95" s="494">
        <v>109136.7</v>
      </c>
      <c r="I95" s="494">
        <v>29564.87</v>
      </c>
      <c r="J95" s="494">
        <v>8507.19</v>
      </c>
      <c r="K95" s="494">
        <v>50</v>
      </c>
      <c r="L95" s="494">
        <v>36239.430000000008</v>
      </c>
      <c r="M95" s="494" t="e">
        <v>#REF!</v>
      </c>
      <c r="N95" s="494" t="e">
        <v>#REF!</v>
      </c>
      <c r="O95" s="508">
        <v>36239.430000000008</v>
      </c>
      <c r="P95" s="504">
        <v>16.899909112214974</v>
      </c>
    </row>
    <row r="96" spans="1:16" ht="18.75" hidden="1" customHeight="1">
      <c r="A96" s="547">
        <v>280</v>
      </c>
      <c r="B96" s="495" t="s">
        <v>403</v>
      </c>
      <c r="C96" s="495">
        <v>800</v>
      </c>
      <c r="D96" s="495"/>
      <c r="E96" s="495">
        <v>2172</v>
      </c>
      <c r="F96" s="495">
        <v>160</v>
      </c>
      <c r="G96" s="495"/>
      <c r="H96" s="495"/>
      <c r="I96" s="495"/>
      <c r="J96" s="495"/>
      <c r="K96" s="495"/>
      <c r="L96" s="495"/>
      <c r="M96" s="495"/>
      <c r="N96" s="495"/>
      <c r="O96" s="509">
        <v>2172</v>
      </c>
      <c r="P96" s="505">
        <v>0</v>
      </c>
    </row>
    <row r="97" spans="1:16" ht="21" customHeight="1">
      <c r="A97" s="527">
        <v>290</v>
      </c>
      <c r="B97" s="494" t="s">
        <v>503</v>
      </c>
      <c r="C97" s="494"/>
      <c r="D97" s="495"/>
      <c r="E97" s="494">
        <v>2322</v>
      </c>
      <c r="F97" s="494">
        <v>2322</v>
      </c>
      <c r="G97" s="494">
        <v>0</v>
      </c>
      <c r="H97" s="494"/>
      <c r="I97" s="494">
        <v>2320.54</v>
      </c>
      <c r="J97" s="494">
        <v>0</v>
      </c>
      <c r="K97" s="494"/>
      <c r="L97" s="495">
        <v>1.4600000000000364</v>
      </c>
      <c r="M97" s="501" t="e">
        <v>#REF!</v>
      </c>
      <c r="N97" s="501" t="e">
        <v>#REF!</v>
      </c>
      <c r="O97" s="509">
        <v>1.4600000000000364</v>
      </c>
      <c r="P97" s="504">
        <v>99.937123169681314</v>
      </c>
    </row>
    <row r="98" spans="1:16" ht="19.5" hidden="1" customHeight="1">
      <c r="A98" s="547">
        <v>295</v>
      </c>
      <c r="B98" s="469" t="s">
        <v>558</v>
      </c>
      <c r="C98" s="469"/>
      <c r="D98" s="553"/>
      <c r="E98" s="495">
        <v>780</v>
      </c>
      <c r="F98" s="495">
        <v>780</v>
      </c>
      <c r="G98" s="553"/>
      <c r="H98" s="553"/>
      <c r="I98" s="495">
        <v>779.38</v>
      </c>
      <c r="J98" s="553"/>
      <c r="K98" s="495">
        <v>753.89</v>
      </c>
      <c r="L98" s="494">
        <v>0.62000000000000455</v>
      </c>
      <c r="M98" s="553"/>
      <c r="N98" s="553"/>
      <c r="O98" s="509">
        <v>0.62000000000000455</v>
      </c>
      <c r="P98" s="504">
        <v>99.920512820512812</v>
      </c>
    </row>
    <row r="99" spans="1:16" ht="16.5" customHeight="1">
      <c r="A99" s="547">
        <v>296</v>
      </c>
      <c r="B99" s="469" t="s">
        <v>559</v>
      </c>
      <c r="C99" s="469"/>
      <c r="D99" s="553"/>
      <c r="E99" s="495">
        <v>50</v>
      </c>
      <c r="F99" s="495">
        <v>50</v>
      </c>
      <c r="G99" s="495"/>
      <c r="H99" s="495"/>
      <c r="I99" s="495">
        <v>50</v>
      </c>
      <c r="J99" s="553"/>
      <c r="K99" s="495">
        <v>50</v>
      </c>
      <c r="L99" s="495">
        <v>0</v>
      </c>
      <c r="M99" s="553"/>
      <c r="N99" s="553"/>
      <c r="O99" s="509">
        <v>0</v>
      </c>
      <c r="P99" s="505">
        <v>100</v>
      </c>
    </row>
    <row r="100" spans="1:16" ht="19.5" customHeight="1">
      <c r="A100" s="547">
        <v>297</v>
      </c>
      <c r="B100" s="469" t="s">
        <v>560</v>
      </c>
      <c r="C100" s="509"/>
      <c r="D100" s="553"/>
      <c r="E100" s="495">
        <v>2177</v>
      </c>
      <c r="F100" s="495">
        <v>2177</v>
      </c>
      <c r="G100" s="495"/>
      <c r="H100" s="495"/>
      <c r="I100" s="495">
        <v>2176.38</v>
      </c>
      <c r="J100" s="495"/>
      <c r="K100" s="495"/>
      <c r="L100" s="495">
        <v>0.61999999999989086</v>
      </c>
      <c r="M100" s="553"/>
      <c r="N100" s="553"/>
      <c r="O100" s="509">
        <v>0.61999999999989086</v>
      </c>
      <c r="P100" s="505">
        <v>99.971520440973833</v>
      </c>
    </row>
    <row r="101" spans="1:16" ht="18.75" customHeight="1">
      <c r="A101" s="547">
        <v>298</v>
      </c>
      <c r="B101" s="469" t="s">
        <v>561</v>
      </c>
      <c r="C101" s="509"/>
      <c r="D101" s="553"/>
      <c r="E101" s="495">
        <v>95</v>
      </c>
      <c r="F101" s="495">
        <v>95</v>
      </c>
      <c r="G101" s="495"/>
      <c r="H101" s="747"/>
      <c r="I101" s="495">
        <v>94.16</v>
      </c>
      <c r="J101" s="495"/>
      <c r="K101" s="495"/>
      <c r="L101" s="495">
        <v>0.84000000000000341</v>
      </c>
      <c r="M101" s="553"/>
      <c r="N101" s="553"/>
      <c r="O101" s="511">
        <v>0.84000000000000341</v>
      </c>
      <c r="P101" s="505">
        <v>99.115789473684202</v>
      </c>
    </row>
    <row r="102" spans="1:16" ht="19.5" hidden="1" customHeight="1">
      <c r="A102" s="547">
        <v>299</v>
      </c>
      <c r="B102" s="469" t="s">
        <v>562</v>
      </c>
      <c r="C102" s="469"/>
      <c r="D102" s="553"/>
      <c r="E102" s="495">
        <v>62.6</v>
      </c>
      <c r="F102" s="495">
        <v>62.6</v>
      </c>
      <c r="G102" s="553"/>
      <c r="H102" s="553"/>
      <c r="I102" s="495">
        <v>62.6</v>
      </c>
      <c r="J102" s="553"/>
      <c r="K102" s="495">
        <v>62.6</v>
      </c>
      <c r="L102" s="553"/>
      <c r="M102" s="553"/>
      <c r="N102" s="553"/>
      <c r="O102" s="510">
        <v>0</v>
      </c>
      <c r="P102" s="506"/>
    </row>
    <row r="103" spans="1:16" ht="24.95" customHeight="1">
      <c r="A103" s="548" t="s">
        <v>457</v>
      </c>
      <c r="B103" s="502" t="s">
        <v>504</v>
      </c>
      <c r="C103" s="551">
        <v>6075690</v>
      </c>
      <c r="D103" s="551">
        <v>0</v>
      </c>
      <c r="E103" s="551">
        <v>10291636</v>
      </c>
      <c r="F103" s="551">
        <v>9234627</v>
      </c>
      <c r="G103" s="669">
        <v>669807.44999999995</v>
      </c>
      <c r="H103" s="563">
        <v>4072905.14</v>
      </c>
      <c r="I103" s="551">
        <v>4596783.3699999992</v>
      </c>
      <c r="J103" s="551">
        <v>2757306.6799999997</v>
      </c>
      <c r="K103" s="551">
        <v>1248326.44</v>
      </c>
      <c r="L103" s="748">
        <v>564938.49000000069</v>
      </c>
      <c r="M103" s="551" t="e">
        <v>#REF!</v>
      </c>
      <c r="N103" s="551" t="e">
        <v>#REF!</v>
      </c>
      <c r="O103" s="746">
        <v>1621947.4900000002</v>
      </c>
      <c r="P103" s="507">
        <v>49.777683170094463</v>
      </c>
    </row>
    <row r="104" spans="1:16" ht="18" customHeight="1">
      <c r="A104" s="527">
        <v>300</v>
      </c>
      <c r="B104" s="470" t="s">
        <v>563</v>
      </c>
      <c r="C104" s="494">
        <v>133000</v>
      </c>
      <c r="D104" s="495"/>
      <c r="E104" s="494">
        <v>636091</v>
      </c>
      <c r="F104" s="494">
        <v>569591</v>
      </c>
      <c r="G104" s="494">
        <v>25499.61</v>
      </c>
      <c r="H104" s="494">
        <v>325262.11999999994</v>
      </c>
      <c r="I104" s="494">
        <v>214800.05</v>
      </c>
      <c r="J104" s="494">
        <v>165053.71</v>
      </c>
      <c r="K104" s="673">
        <v>5029</v>
      </c>
      <c r="L104" s="674">
        <v>29528.830000000075</v>
      </c>
      <c r="M104" s="742" t="e">
        <v>#REF!</v>
      </c>
      <c r="N104" s="494" t="e">
        <v>#REF!</v>
      </c>
      <c r="O104" s="508">
        <v>96028.830000000075</v>
      </c>
      <c r="P104" s="504">
        <v>37.711278794784327</v>
      </c>
    </row>
    <row r="105" spans="1:16" ht="17.25" customHeight="1">
      <c r="A105" s="547">
        <v>301</v>
      </c>
      <c r="B105" s="469" t="s">
        <v>564</v>
      </c>
      <c r="C105" s="495">
        <v>100000</v>
      </c>
      <c r="D105" s="495"/>
      <c r="E105" s="495">
        <v>67860</v>
      </c>
      <c r="F105" s="495">
        <v>17860</v>
      </c>
      <c r="G105" s="495">
        <v>144.88999999999999</v>
      </c>
      <c r="H105" s="495">
        <v>4529.2299999999996</v>
      </c>
      <c r="I105" s="495">
        <v>9674.489999999998</v>
      </c>
      <c r="J105" s="495">
        <v>8606.8700000000008</v>
      </c>
      <c r="K105" s="495">
        <v>5029</v>
      </c>
      <c r="L105" s="495">
        <v>3656.2800000000025</v>
      </c>
      <c r="M105" s="494"/>
      <c r="N105" s="494"/>
      <c r="O105" s="509">
        <v>53656.280000000006</v>
      </c>
      <c r="P105" s="505">
        <v>54.168477043673001</v>
      </c>
    </row>
    <row r="106" spans="1:16" ht="0.75" customHeight="1">
      <c r="A106" s="547">
        <v>302</v>
      </c>
      <c r="B106" s="469" t="s">
        <v>565</v>
      </c>
      <c r="C106" s="495"/>
      <c r="D106" s="495"/>
      <c r="E106" s="495"/>
      <c r="F106" s="495"/>
      <c r="G106" s="495"/>
      <c r="H106" s="495"/>
      <c r="I106" s="495">
        <v>0</v>
      </c>
      <c r="J106" s="495"/>
      <c r="K106" s="495"/>
      <c r="L106" s="495">
        <v>0</v>
      </c>
      <c r="M106" s="494"/>
      <c r="N106" s="494"/>
      <c r="O106" s="509">
        <v>0</v>
      </c>
      <c r="P106" s="505" t="e">
        <v>#DIV/0!</v>
      </c>
    </row>
    <row r="107" spans="1:16" ht="18" customHeight="1">
      <c r="A107" s="547">
        <v>303</v>
      </c>
      <c r="B107" s="469" t="s">
        <v>566</v>
      </c>
      <c r="C107" s="495">
        <v>33000</v>
      </c>
      <c r="D107" s="495"/>
      <c r="E107" s="495">
        <v>255260</v>
      </c>
      <c r="F107" s="495">
        <v>238760</v>
      </c>
      <c r="G107" s="495"/>
      <c r="H107" s="495">
        <v>235042.11</v>
      </c>
      <c r="I107" s="495">
        <v>74.900000000000006</v>
      </c>
      <c r="J107" s="495">
        <v>74.900000000000006</v>
      </c>
      <c r="K107" s="495"/>
      <c r="L107" s="495">
        <v>3642.9900000000198</v>
      </c>
      <c r="M107" s="494"/>
      <c r="N107" s="494"/>
      <c r="O107" s="509">
        <v>20142.990000000013</v>
      </c>
      <c r="P107" s="505">
        <v>3.1370413804657403E-2</v>
      </c>
    </row>
    <row r="108" spans="1:16" ht="17.25" customHeight="1">
      <c r="A108" s="547">
        <v>304</v>
      </c>
      <c r="B108" s="469" t="s">
        <v>567</v>
      </c>
      <c r="C108" s="495"/>
      <c r="D108" s="495"/>
      <c r="E108" s="495">
        <v>23824</v>
      </c>
      <c r="F108" s="495">
        <v>23824</v>
      </c>
      <c r="G108" s="495"/>
      <c r="H108" s="495"/>
      <c r="I108" s="495">
        <v>23324</v>
      </c>
      <c r="J108" s="495"/>
      <c r="K108" s="495"/>
      <c r="L108" s="495">
        <v>500</v>
      </c>
      <c r="M108" s="494"/>
      <c r="N108" s="494"/>
      <c r="O108" s="509">
        <v>500</v>
      </c>
      <c r="P108" s="505">
        <v>97.901276024177292</v>
      </c>
    </row>
    <row r="109" spans="1:16" ht="19.5" customHeight="1">
      <c r="A109" s="547">
        <v>305</v>
      </c>
      <c r="B109" s="469" t="s">
        <v>568</v>
      </c>
      <c r="C109" s="495"/>
      <c r="D109" s="495"/>
      <c r="E109" s="495">
        <v>68950</v>
      </c>
      <c r="F109" s="495">
        <v>68950</v>
      </c>
      <c r="G109" s="495"/>
      <c r="H109" s="495">
        <v>68264.12</v>
      </c>
      <c r="I109" s="495">
        <v>0</v>
      </c>
      <c r="J109" s="495"/>
      <c r="K109" s="495"/>
      <c r="L109" s="495">
        <v>685.88000000000466</v>
      </c>
      <c r="M109" s="494"/>
      <c r="N109" s="494"/>
      <c r="O109" s="509">
        <v>685.88000000000466</v>
      </c>
      <c r="P109" s="505">
        <v>0</v>
      </c>
    </row>
    <row r="110" spans="1:16" ht="9.75" hidden="1" customHeight="1">
      <c r="A110" s="547">
        <v>307</v>
      </c>
      <c r="B110" s="469" t="s">
        <v>569</v>
      </c>
      <c r="C110" s="495"/>
      <c r="D110" s="495"/>
      <c r="E110" s="495"/>
      <c r="F110" s="495"/>
      <c r="G110" s="495">
        <v>156371.94</v>
      </c>
      <c r="H110" s="495"/>
      <c r="I110" s="495">
        <v>625487.76</v>
      </c>
      <c r="J110" s="495"/>
      <c r="K110" s="495"/>
      <c r="L110" s="495">
        <v>-625487.76</v>
      </c>
      <c r="M110" s="494"/>
      <c r="N110" s="494"/>
      <c r="O110" s="509">
        <v>-625487.76</v>
      </c>
      <c r="P110" s="505" t="e">
        <v>#DIV/0!</v>
      </c>
    </row>
    <row r="111" spans="1:16" ht="14.25" customHeight="1">
      <c r="A111" s="547">
        <v>308</v>
      </c>
      <c r="B111" s="469" t="s">
        <v>591</v>
      </c>
      <c r="C111" s="495"/>
      <c r="D111" s="495"/>
      <c r="E111" s="495">
        <v>220197</v>
      </c>
      <c r="F111" s="495">
        <v>220197</v>
      </c>
      <c r="G111" s="495">
        <v>25354.720000000001</v>
      </c>
      <c r="H111" s="495">
        <v>17426.66</v>
      </c>
      <c r="I111" s="495">
        <v>181726.66</v>
      </c>
      <c r="J111" s="509">
        <v>156371.94</v>
      </c>
      <c r="K111" s="495"/>
      <c r="L111" s="495">
        <v>21043.679999999997</v>
      </c>
      <c r="M111" s="494"/>
      <c r="N111" s="494"/>
      <c r="O111" s="509">
        <v>21043.679999999993</v>
      </c>
      <c r="P111" s="505">
        <v>82.529126191546666</v>
      </c>
    </row>
    <row r="112" spans="1:16" ht="14.25" hidden="1" customHeight="1">
      <c r="A112" s="547">
        <v>309</v>
      </c>
      <c r="B112" s="469" t="s">
        <v>570</v>
      </c>
      <c r="C112" s="495"/>
      <c r="D112" s="495"/>
      <c r="E112" s="495"/>
      <c r="F112" s="495"/>
      <c r="G112" s="495"/>
      <c r="H112" s="495"/>
      <c r="I112" s="495">
        <v>0</v>
      </c>
      <c r="J112" s="495"/>
      <c r="K112" s="495"/>
      <c r="L112" s="495">
        <v>0</v>
      </c>
      <c r="M112" s="494"/>
      <c r="N112" s="494"/>
      <c r="O112" s="509">
        <v>0</v>
      </c>
      <c r="P112" s="505" t="e">
        <v>#DIV/0!</v>
      </c>
    </row>
    <row r="113" spans="1:17" ht="18" customHeight="1">
      <c r="A113" s="527">
        <v>310</v>
      </c>
      <c r="B113" s="470" t="s">
        <v>571</v>
      </c>
      <c r="C113" s="495"/>
      <c r="D113" s="495"/>
      <c r="E113" s="494">
        <v>204658</v>
      </c>
      <c r="F113" s="494">
        <v>204658</v>
      </c>
      <c r="G113" s="494">
        <v>0</v>
      </c>
      <c r="H113" s="494">
        <v>5249</v>
      </c>
      <c r="I113" s="494">
        <v>199407.52</v>
      </c>
      <c r="J113" s="494">
        <v>150936.51999999999</v>
      </c>
      <c r="K113" s="673">
        <v>101008</v>
      </c>
      <c r="L113" s="676">
        <v>1.4800000000104774</v>
      </c>
      <c r="M113" s="742" t="e">
        <v>#REF!</v>
      </c>
      <c r="N113" s="494" t="e">
        <v>#REF!</v>
      </c>
      <c r="O113" s="508">
        <v>1.4800000000104774</v>
      </c>
      <c r="P113" s="504">
        <v>97.434510256134615</v>
      </c>
      <c r="Q113" s="240"/>
    </row>
    <row r="114" spans="1:17" ht="17.25" customHeight="1">
      <c r="A114" s="547">
        <v>314</v>
      </c>
      <c r="B114" s="469" t="s">
        <v>572</v>
      </c>
      <c r="C114" s="495"/>
      <c r="D114" s="495"/>
      <c r="E114" s="495">
        <v>204658</v>
      </c>
      <c r="F114" s="495">
        <v>204658</v>
      </c>
      <c r="G114" s="495"/>
      <c r="H114" s="495">
        <v>5249</v>
      </c>
      <c r="I114" s="495">
        <v>199407.52</v>
      </c>
      <c r="J114" s="495">
        <v>150936.51999999999</v>
      </c>
      <c r="K114" s="555"/>
      <c r="L114" s="675">
        <v>1.4800000000104774</v>
      </c>
      <c r="M114" s="743"/>
      <c r="N114" s="495"/>
      <c r="O114" s="509">
        <v>1.4800000000104774</v>
      </c>
      <c r="P114" s="504">
        <v>97.434510256134615</v>
      </c>
      <c r="Q114" s="240"/>
    </row>
    <row r="115" spans="1:17" ht="18" customHeight="1">
      <c r="A115" s="527">
        <v>320</v>
      </c>
      <c r="B115" s="494" t="s">
        <v>573</v>
      </c>
      <c r="C115" s="494">
        <v>1700000</v>
      </c>
      <c r="D115" s="495"/>
      <c r="E115" s="494">
        <v>2325295</v>
      </c>
      <c r="F115" s="494">
        <v>1818295</v>
      </c>
      <c r="G115" s="494">
        <v>248261.81</v>
      </c>
      <c r="H115" s="494">
        <v>614069.98</v>
      </c>
      <c r="I115" s="494">
        <v>849669.19</v>
      </c>
      <c r="J115" s="494">
        <v>377540.87</v>
      </c>
      <c r="K115" s="494">
        <v>207923.16</v>
      </c>
      <c r="L115" s="676">
        <v>354555.83000000007</v>
      </c>
      <c r="M115" s="494" t="e">
        <v>#REF!</v>
      </c>
      <c r="N115" s="494" t="e">
        <v>#REF!</v>
      </c>
      <c r="O115" s="508">
        <v>861555.83000000007</v>
      </c>
      <c r="P115" s="504">
        <v>46.728896576188127</v>
      </c>
    </row>
    <row r="116" spans="1:17" ht="17.25" customHeight="1">
      <c r="A116" s="527">
        <v>330</v>
      </c>
      <c r="B116" s="494" t="s">
        <v>506</v>
      </c>
      <c r="C116" s="494">
        <v>1822120</v>
      </c>
      <c r="D116" s="494">
        <v>0</v>
      </c>
      <c r="E116" s="494">
        <v>1747774</v>
      </c>
      <c r="F116" s="494">
        <v>1383350</v>
      </c>
      <c r="G116" s="494">
        <v>75160.95</v>
      </c>
      <c r="H116" s="494">
        <v>1042933.56</v>
      </c>
      <c r="I116" s="494">
        <v>243560.25</v>
      </c>
      <c r="J116" s="494">
        <v>158204.99</v>
      </c>
      <c r="K116" s="673">
        <v>132589.31</v>
      </c>
      <c r="L116" s="749">
        <v>96856.189999999944</v>
      </c>
      <c r="M116" s="742" t="e">
        <v>#REF!</v>
      </c>
      <c r="N116" s="494" t="e">
        <v>#REF!</v>
      </c>
      <c r="O116" s="508">
        <v>461280.18999999994</v>
      </c>
      <c r="P116" s="504">
        <v>17.606552933097191</v>
      </c>
    </row>
    <row r="117" spans="1:17" ht="16.5" customHeight="1">
      <c r="A117" s="547">
        <v>331</v>
      </c>
      <c r="B117" s="495" t="s">
        <v>574</v>
      </c>
      <c r="C117" s="495"/>
      <c r="D117" s="495"/>
      <c r="E117" s="495">
        <v>11800</v>
      </c>
      <c r="F117" s="495">
        <v>11800</v>
      </c>
      <c r="G117" s="495"/>
      <c r="H117" s="495">
        <v>7806.67</v>
      </c>
      <c r="I117" s="495"/>
      <c r="J117" s="495"/>
      <c r="K117" s="555"/>
      <c r="L117" s="675">
        <v>3993.33</v>
      </c>
      <c r="M117" s="743"/>
      <c r="N117" s="495"/>
      <c r="O117" s="509">
        <v>3993.33</v>
      </c>
      <c r="P117" s="504">
        <v>0</v>
      </c>
    </row>
    <row r="118" spans="1:17" ht="18" customHeight="1">
      <c r="A118" s="547">
        <v>332</v>
      </c>
      <c r="B118" s="495" t="s">
        <v>505</v>
      </c>
      <c r="C118" s="495">
        <v>1822120</v>
      </c>
      <c r="D118" s="495"/>
      <c r="E118" s="495">
        <v>1620414</v>
      </c>
      <c r="F118" s="495">
        <v>1255990</v>
      </c>
      <c r="G118" s="495">
        <v>75160.95</v>
      </c>
      <c r="H118" s="495">
        <v>1035126.89</v>
      </c>
      <c r="I118" s="495">
        <v>128000.25</v>
      </c>
      <c r="J118" s="495">
        <v>42644.99</v>
      </c>
      <c r="K118" s="555">
        <v>17029.310000000001</v>
      </c>
      <c r="L118" s="675">
        <v>92862.859999999986</v>
      </c>
      <c r="M118" s="743"/>
      <c r="N118" s="495"/>
      <c r="O118" s="509">
        <v>457286.86</v>
      </c>
      <c r="P118" s="504">
        <v>10.191183847005151</v>
      </c>
    </row>
    <row r="119" spans="1:17" ht="18" customHeight="1">
      <c r="A119" s="547">
        <v>339</v>
      </c>
      <c r="B119" s="495" t="s">
        <v>575</v>
      </c>
      <c r="C119" s="495"/>
      <c r="D119" s="495"/>
      <c r="E119" s="495">
        <v>115560</v>
      </c>
      <c r="F119" s="495">
        <v>115560</v>
      </c>
      <c r="G119" s="495"/>
      <c r="H119" s="495"/>
      <c r="I119" s="495">
        <v>115560</v>
      </c>
      <c r="J119" s="495">
        <v>115560</v>
      </c>
      <c r="K119" s="555">
        <v>115560</v>
      </c>
      <c r="L119" s="675">
        <v>0</v>
      </c>
      <c r="M119" s="743"/>
      <c r="N119" s="495"/>
      <c r="O119" s="509">
        <v>0</v>
      </c>
      <c r="P119" s="504">
        <v>100</v>
      </c>
    </row>
    <row r="120" spans="1:17" ht="17.25" customHeight="1">
      <c r="A120" s="527">
        <v>340</v>
      </c>
      <c r="B120" s="494" t="s">
        <v>240</v>
      </c>
      <c r="C120" s="494">
        <v>74570</v>
      </c>
      <c r="D120" s="495"/>
      <c r="E120" s="494">
        <v>66450</v>
      </c>
      <c r="F120" s="494">
        <v>29165</v>
      </c>
      <c r="G120" s="494">
        <v>21373.25</v>
      </c>
      <c r="H120" s="494">
        <v>4066</v>
      </c>
      <c r="I120" s="494">
        <v>21767.01</v>
      </c>
      <c r="J120" s="494">
        <v>0</v>
      </c>
      <c r="K120" s="673">
        <v>0</v>
      </c>
      <c r="L120" s="676">
        <v>3331.9900000000016</v>
      </c>
      <c r="M120" s="742" t="e">
        <v>#REF!</v>
      </c>
      <c r="N120" s="494" t="e">
        <v>#REF!</v>
      </c>
      <c r="O120" s="508">
        <v>40616.990000000005</v>
      </c>
      <c r="P120" s="504">
        <v>74.634013372192683</v>
      </c>
    </row>
    <row r="121" spans="1:17" ht="0.75" customHeight="1">
      <c r="A121" s="547">
        <v>340</v>
      </c>
      <c r="B121" s="495" t="s">
        <v>240</v>
      </c>
      <c r="C121" s="495"/>
      <c r="D121" s="495"/>
      <c r="E121" s="495"/>
      <c r="F121" s="495"/>
      <c r="G121" s="495"/>
      <c r="H121" s="495"/>
      <c r="I121" s="495"/>
      <c r="J121" s="495"/>
      <c r="K121" s="555"/>
      <c r="L121" s="750">
        <v>0</v>
      </c>
      <c r="M121" s="743"/>
      <c r="N121" s="495"/>
      <c r="O121" s="509">
        <v>0</v>
      </c>
      <c r="P121" s="504" t="e">
        <v>#DIV/0!</v>
      </c>
    </row>
    <row r="122" spans="1:17" ht="18" customHeight="1">
      <c r="A122" s="527">
        <v>350</v>
      </c>
      <c r="B122" s="494" t="s">
        <v>507</v>
      </c>
      <c r="C122" s="494">
        <v>99000</v>
      </c>
      <c r="D122" s="494"/>
      <c r="E122" s="494">
        <v>169201</v>
      </c>
      <c r="F122" s="494">
        <v>149401</v>
      </c>
      <c r="G122" s="494">
        <v>7789.6</v>
      </c>
      <c r="H122" s="494">
        <v>114875.25</v>
      </c>
      <c r="I122" s="494">
        <v>17567.22</v>
      </c>
      <c r="J122" s="494">
        <v>9777.6200000000008</v>
      </c>
      <c r="K122" s="673">
        <v>127.76</v>
      </c>
      <c r="L122" s="676">
        <v>16958.53</v>
      </c>
      <c r="M122" s="742" t="e">
        <v>#REF!</v>
      </c>
      <c r="N122" s="494" t="e">
        <v>#REF!</v>
      </c>
      <c r="O122" s="508">
        <v>36758.53</v>
      </c>
      <c r="P122" s="504">
        <v>11.758435351838342</v>
      </c>
    </row>
    <row r="123" spans="1:17" ht="18" customHeight="1">
      <c r="A123" s="527">
        <v>370</v>
      </c>
      <c r="B123" s="494" t="s">
        <v>508</v>
      </c>
      <c r="C123" s="494">
        <v>782000</v>
      </c>
      <c r="D123" s="494"/>
      <c r="E123" s="494">
        <v>2618696</v>
      </c>
      <c r="F123" s="494">
        <v>2556696</v>
      </c>
      <c r="G123" s="494">
        <v>206307.75</v>
      </c>
      <c r="H123" s="494">
        <v>1303579.92</v>
      </c>
      <c r="I123" s="494">
        <v>1217815.1499999999</v>
      </c>
      <c r="J123" s="494">
        <v>597021.15</v>
      </c>
      <c r="K123" s="673">
        <v>114831.26</v>
      </c>
      <c r="L123" s="676">
        <v>35300.930000000168</v>
      </c>
      <c r="M123" s="742" t="e">
        <v>#REF!</v>
      </c>
      <c r="N123" s="494" t="e">
        <v>#REF!</v>
      </c>
      <c r="O123" s="508">
        <v>97300.930000000168</v>
      </c>
      <c r="P123" s="504">
        <v>47.632379837102256</v>
      </c>
    </row>
    <row r="124" spans="1:17" ht="18" customHeight="1">
      <c r="A124" s="527">
        <v>380</v>
      </c>
      <c r="B124" s="494" t="s">
        <v>509</v>
      </c>
      <c r="C124" s="494">
        <v>1465000</v>
      </c>
      <c r="D124" s="494"/>
      <c r="E124" s="494">
        <v>1930338</v>
      </c>
      <c r="F124" s="494">
        <v>1930338</v>
      </c>
      <c r="G124" s="494">
        <v>44503.49</v>
      </c>
      <c r="H124" s="494">
        <v>654597.31000000006</v>
      </c>
      <c r="I124" s="494">
        <v>1247351.97</v>
      </c>
      <c r="J124" s="494">
        <v>1047619.92</v>
      </c>
      <c r="K124" s="494">
        <v>153997.49</v>
      </c>
      <c r="L124" s="494">
        <v>28388.719999999972</v>
      </c>
      <c r="M124" s="494" t="e">
        <v>#REF!</v>
      </c>
      <c r="N124" s="494" t="e">
        <v>#REF!</v>
      </c>
      <c r="O124" s="508">
        <v>28388.719999999972</v>
      </c>
      <c r="P124" s="504">
        <v>64.618319175191075</v>
      </c>
    </row>
    <row r="125" spans="1:17" ht="18" customHeight="1">
      <c r="A125" s="527">
        <v>390</v>
      </c>
      <c r="B125" s="494" t="s">
        <v>510</v>
      </c>
      <c r="C125" s="495"/>
      <c r="D125" s="495"/>
      <c r="E125" s="494">
        <v>593133</v>
      </c>
      <c r="F125" s="494">
        <v>593133</v>
      </c>
      <c r="G125" s="494">
        <v>40910.990000000005</v>
      </c>
      <c r="H125" s="494">
        <v>8272</v>
      </c>
      <c r="I125" s="494">
        <v>584845.01</v>
      </c>
      <c r="J125" s="494">
        <v>251151.9</v>
      </c>
      <c r="K125" s="494">
        <v>532820.46</v>
      </c>
      <c r="L125" s="494">
        <v>15.989999999990687</v>
      </c>
      <c r="M125" s="494" t="e">
        <v>#REF!</v>
      </c>
      <c r="N125" s="494" t="e">
        <v>#REF!</v>
      </c>
      <c r="O125" s="508">
        <v>15.989999999990687</v>
      </c>
      <c r="P125" s="504">
        <v>98.602675959692007</v>
      </c>
    </row>
    <row r="126" spans="1:17" ht="0.75" customHeight="1">
      <c r="A126" s="547">
        <v>391</v>
      </c>
      <c r="B126" s="495" t="s">
        <v>576</v>
      </c>
      <c r="C126" s="495"/>
      <c r="D126" s="501"/>
      <c r="E126" s="495"/>
      <c r="F126" s="495"/>
      <c r="G126" s="501"/>
      <c r="H126" s="501"/>
      <c r="I126" s="495"/>
      <c r="J126" s="501"/>
      <c r="K126" s="495"/>
      <c r="L126" s="495">
        <v>0</v>
      </c>
      <c r="M126" s="553"/>
      <c r="N126" s="553"/>
      <c r="O126" s="509">
        <v>0</v>
      </c>
      <c r="P126" s="505" t="e">
        <v>#DIV/0!</v>
      </c>
    </row>
    <row r="127" spans="1:17" ht="10.5" hidden="1" customHeight="1">
      <c r="A127" s="547">
        <v>392</v>
      </c>
      <c r="B127" s="495" t="s">
        <v>577</v>
      </c>
      <c r="C127" s="495"/>
      <c r="D127" s="501"/>
      <c r="E127" s="495"/>
      <c r="F127" s="495"/>
      <c r="G127" s="495"/>
      <c r="H127" s="495"/>
      <c r="I127" s="495"/>
      <c r="J127" s="501"/>
      <c r="K127" s="495"/>
      <c r="L127" s="495">
        <v>0</v>
      </c>
      <c r="M127" s="553"/>
      <c r="N127" s="553"/>
      <c r="O127" s="509">
        <v>0</v>
      </c>
      <c r="P127" s="505" t="e">
        <v>#DIV/0!</v>
      </c>
    </row>
    <row r="128" spans="1:17" ht="21.75" customHeight="1">
      <c r="A128" s="547">
        <v>393</v>
      </c>
      <c r="B128" s="495" t="s">
        <v>578</v>
      </c>
      <c r="C128" s="495"/>
      <c r="D128" s="501"/>
      <c r="E128" s="495">
        <v>401472</v>
      </c>
      <c r="F128" s="495">
        <v>401472</v>
      </c>
      <c r="G128" s="495"/>
      <c r="H128" s="495"/>
      <c r="I128" s="495">
        <v>401471.02</v>
      </c>
      <c r="J128" s="495">
        <v>242712.08</v>
      </c>
      <c r="K128" s="495">
        <v>401471.02</v>
      </c>
      <c r="L128" s="495">
        <v>0.97999999998137355</v>
      </c>
      <c r="M128" s="553"/>
      <c r="N128" s="553"/>
      <c r="O128" s="509">
        <v>0.97999999998137355</v>
      </c>
      <c r="P128" s="505">
        <v>99.999755898294282</v>
      </c>
    </row>
    <row r="129" spans="1:16" ht="21.75" customHeight="1">
      <c r="A129" s="547">
        <v>394</v>
      </c>
      <c r="B129" s="495" t="s">
        <v>579</v>
      </c>
      <c r="C129" s="495"/>
      <c r="D129" s="501"/>
      <c r="E129" s="495">
        <v>29065</v>
      </c>
      <c r="F129" s="495">
        <v>29065</v>
      </c>
      <c r="G129" s="495"/>
      <c r="H129" s="495"/>
      <c r="I129" s="495">
        <v>29054.39</v>
      </c>
      <c r="J129" s="495"/>
      <c r="K129" s="495">
        <v>24585</v>
      </c>
      <c r="L129" s="495">
        <v>10.610000000000582</v>
      </c>
      <c r="M129" s="553"/>
      <c r="N129" s="553"/>
      <c r="O129" s="509">
        <v>10.610000000000582</v>
      </c>
      <c r="P129" s="505">
        <v>99.963495613280571</v>
      </c>
    </row>
    <row r="130" spans="1:16" ht="21.75" customHeight="1">
      <c r="A130" s="547">
        <v>396</v>
      </c>
      <c r="B130" s="534" t="s">
        <v>602</v>
      </c>
      <c r="C130" s="495"/>
      <c r="D130" s="501"/>
      <c r="E130" s="495">
        <v>2362</v>
      </c>
      <c r="F130" s="495">
        <v>2362</v>
      </c>
      <c r="G130" s="495"/>
      <c r="H130" s="495"/>
      <c r="I130" s="495">
        <v>2361.92</v>
      </c>
      <c r="J130" s="495"/>
      <c r="K130" s="495">
        <v>2361.92</v>
      </c>
      <c r="L130" s="495">
        <v>7.999999999992724E-2</v>
      </c>
      <c r="M130" s="553"/>
      <c r="N130" s="553"/>
      <c r="O130" s="509">
        <v>7.999999999992724E-2</v>
      </c>
      <c r="P130" s="505">
        <v>99.996613039796785</v>
      </c>
    </row>
    <row r="131" spans="1:16" ht="21.75" customHeight="1">
      <c r="A131" s="547">
        <v>398</v>
      </c>
      <c r="B131" s="495" t="s">
        <v>579</v>
      </c>
      <c r="C131" s="495"/>
      <c r="D131" s="501"/>
      <c r="E131" s="495">
        <v>101239</v>
      </c>
      <c r="F131" s="495">
        <v>101239</v>
      </c>
      <c r="G131" s="495">
        <v>21152.54</v>
      </c>
      <c r="H131" s="495">
        <v>8272</v>
      </c>
      <c r="I131" s="495">
        <v>92965.28</v>
      </c>
      <c r="J131" s="495"/>
      <c r="K131" s="495">
        <v>67436.44</v>
      </c>
      <c r="L131" s="495">
        <v>1.7200000000011642</v>
      </c>
      <c r="M131" s="553"/>
      <c r="N131" s="553"/>
      <c r="O131" s="509">
        <v>1.7200000000011642</v>
      </c>
      <c r="P131" s="505">
        <v>91.827536818814878</v>
      </c>
    </row>
    <row r="132" spans="1:16" ht="21.75" customHeight="1">
      <c r="A132" s="547">
        <v>399</v>
      </c>
      <c r="B132" s="495" t="s">
        <v>580</v>
      </c>
      <c r="C132" s="495"/>
      <c r="D132" s="501"/>
      <c r="E132" s="495">
        <v>58995</v>
      </c>
      <c r="F132" s="495">
        <v>58995</v>
      </c>
      <c r="G132" s="495">
        <v>19758.45</v>
      </c>
      <c r="H132" s="495"/>
      <c r="I132" s="495">
        <v>58992.399999999994</v>
      </c>
      <c r="J132" s="495">
        <v>8439.82</v>
      </c>
      <c r="K132" s="495">
        <v>36966.080000000002</v>
      </c>
      <c r="L132" s="495">
        <v>2.6000000000058208</v>
      </c>
      <c r="M132" s="553"/>
      <c r="N132" s="553"/>
      <c r="O132" s="511">
        <v>2.6000000000058208</v>
      </c>
      <c r="P132" s="505">
        <v>99.995592846851423</v>
      </c>
    </row>
    <row r="133" spans="1:16" ht="24.95" customHeight="1">
      <c r="A133" s="475">
        <v>5</v>
      </c>
      <c r="B133" s="11" t="s">
        <v>511</v>
      </c>
      <c r="C133" s="11">
        <v>3714182</v>
      </c>
      <c r="D133" s="11">
        <v>0</v>
      </c>
      <c r="E133" s="11">
        <v>5412036</v>
      </c>
      <c r="F133" s="11">
        <v>5412036</v>
      </c>
      <c r="G133" s="11">
        <v>0</v>
      </c>
      <c r="H133" s="477">
        <v>708067.08</v>
      </c>
      <c r="I133" s="11">
        <v>4702573.7700000005</v>
      </c>
      <c r="J133" s="11">
        <v>1231063.9099999999</v>
      </c>
      <c r="K133" s="11">
        <v>1258848.9000000001</v>
      </c>
      <c r="L133" s="748">
        <v>1395.1499999995576</v>
      </c>
      <c r="M133" s="11" t="e">
        <v>#REF!</v>
      </c>
      <c r="N133" s="11" t="e">
        <v>#REF!</v>
      </c>
      <c r="O133" s="746">
        <v>1395.1499999994412</v>
      </c>
      <c r="P133" s="246">
        <v>86.891028995372537</v>
      </c>
    </row>
    <row r="134" spans="1:16" ht="18" customHeight="1">
      <c r="A134" s="527">
        <v>510</v>
      </c>
      <c r="B134" s="494" t="s">
        <v>512</v>
      </c>
      <c r="C134" s="494">
        <v>3384182</v>
      </c>
      <c r="D134" s="494"/>
      <c r="E134" s="494">
        <v>3314412</v>
      </c>
      <c r="F134" s="494">
        <v>3314412</v>
      </c>
      <c r="G134" s="494">
        <v>0</v>
      </c>
      <c r="H134" s="494">
        <v>563484.48</v>
      </c>
      <c r="I134" s="494">
        <v>2749641.4000000004</v>
      </c>
      <c r="J134" s="494">
        <v>330070.43</v>
      </c>
      <c r="K134" s="673">
        <v>142936.53</v>
      </c>
      <c r="L134" s="674">
        <v>1286.1199999996461</v>
      </c>
      <c r="M134" s="742" t="e">
        <v>#REF!</v>
      </c>
      <c r="N134" s="494" t="e">
        <v>#REF!</v>
      </c>
      <c r="O134" s="508">
        <v>1286.1199999996461</v>
      </c>
      <c r="P134" s="504">
        <v>82.960157035395738</v>
      </c>
    </row>
    <row r="135" spans="1:16" ht="19.5" customHeight="1">
      <c r="A135" s="547">
        <v>512</v>
      </c>
      <c r="B135" s="495" t="s">
        <v>581</v>
      </c>
      <c r="C135" s="495">
        <v>3384182</v>
      </c>
      <c r="D135" s="501"/>
      <c r="E135" s="495">
        <v>3314412</v>
      </c>
      <c r="F135" s="495">
        <v>3314412</v>
      </c>
      <c r="G135" s="495"/>
      <c r="H135" s="495">
        <v>563484.48</v>
      </c>
      <c r="I135" s="495">
        <v>2749641.4000000004</v>
      </c>
      <c r="J135" s="495">
        <v>330070.43</v>
      </c>
      <c r="K135" s="555">
        <v>142936.53</v>
      </c>
      <c r="L135" s="675">
        <v>1286.1199999996461</v>
      </c>
      <c r="M135" s="745"/>
      <c r="N135" s="553"/>
      <c r="O135" s="509">
        <v>1286.1199999996461</v>
      </c>
      <c r="P135" s="505">
        <v>82.960157035395738</v>
      </c>
    </row>
    <row r="136" spans="1:16" ht="19.5" customHeight="1">
      <c r="A136" s="527">
        <v>540</v>
      </c>
      <c r="B136" s="494" t="s">
        <v>642</v>
      </c>
      <c r="C136" s="495"/>
      <c r="D136" s="501"/>
      <c r="E136" s="494">
        <v>49900</v>
      </c>
      <c r="F136" s="494">
        <v>49900</v>
      </c>
      <c r="G136" s="495"/>
      <c r="H136" s="494">
        <v>49840.6</v>
      </c>
      <c r="I136" s="495">
        <v>0</v>
      </c>
      <c r="J136" s="495"/>
      <c r="K136" s="555"/>
      <c r="L136" s="676">
        <v>59.400000000001455</v>
      </c>
      <c r="M136" s="745"/>
      <c r="N136" s="553"/>
      <c r="O136" s="508">
        <v>59.400000000001455</v>
      </c>
      <c r="P136" s="505">
        <v>0</v>
      </c>
    </row>
    <row r="137" spans="1:16" ht="19.5" customHeight="1">
      <c r="A137" s="547">
        <v>542</v>
      </c>
      <c r="B137" s="495" t="s">
        <v>643</v>
      </c>
      <c r="C137" s="495"/>
      <c r="D137" s="501"/>
      <c r="E137" s="495">
        <v>49900</v>
      </c>
      <c r="F137" s="495">
        <v>49900</v>
      </c>
      <c r="G137" s="495"/>
      <c r="H137" s="495">
        <v>49840.6</v>
      </c>
      <c r="I137" s="495">
        <v>0</v>
      </c>
      <c r="J137" s="495"/>
      <c r="K137" s="555"/>
      <c r="L137" s="675">
        <v>59.400000000001455</v>
      </c>
      <c r="M137" s="745"/>
      <c r="N137" s="553"/>
      <c r="O137" s="509">
        <v>59.400000000001455</v>
      </c>
      <c r="P137" s="505">
        <v>0</v>
      </c>
    </row>
    <row r="138" spans="1:16" ht="19.5" customHeight="1">
      <c r="A138" s="527">
        <v>560</v>
      </c>
      <c r="B138" s="494" t="s">
        <v>582</v>
      </c>
      <c r="C138" s="494">
        <v>330000</v>
      </c>
      <c r="D138" s="501"/>
      <c r="E138" s="494">
        <v>602400</v>
      </c>
      <c r="F138" s="494">
        <v>602400</v>
      </c>
      <c r="G138" s="494">
        <v>0</v>
      </c>
      <c r="H138" s="494"/>
      <c r="I138" s="494">
        <v>602351.5</v>
      </c>
      <c r="J138" s="754">
        <v>-469781.96</v>
      </c>
      <c r="K138" s="744"/>
      <c r="L138" s="676">
        <v>48.5</v>
      </c>
      <c r="M138" s="745"/>
      <c r="N138" s="553"/>
      <c r="O138" s="509">
        <v>48.5</v>
      </c>
      <c r="P138" s="504">
        <v>99.991948871181933</v>
      </c>
    </row>
    <row r="139" spans="1:16" ht="18" customHeight="1">
      <c r="A139" s="547">
        <v>562</v>
      </c>
      <c r="B139" s="495" t="s">
        <v>583</v>
      </c>
      <c r="C139" s="495">
        <v>330000</v>
      </c>
      <c r="D139" s="501"/>
      <c r="E139" s="495">
        <v>602400</v>
      </c>
      <c r="F139" s="495">
        <v>602400</v>
      </c>
      <c r="G139" s="495"/>
      <c r="H139" s="495"/>
      <c r="I139" s="495">
        <v>602351.5</v>
      </c>
      <c r="J139" s="755">
        <v>-469781.96</v>
      </c>
      <c r="K139" s="744"/>
      <c r="L139" s="675">
        <v>48.5</v>
      </c>
      <c r="M139" s="745"/>
      <c r="N139" s="553"/>
      <c r="O139" s="509">
        <v>48.5</v>
      </c>
      <c r="P139" s="505">
        <v>99.991948871181933</v>
      </c>
    </row>
    <row r="140" spans="1:16" ht="15.75" customHeight="1">
      <c r="A140" s="527">
        <v>590</v>
      </c>
      <c r="B140" s="494" t="s">
        <v>584</v>
      </c>
      <c r="C140" s="501"/>
      <c r="D140" s="501"/>
      <c r="E140" s="494">
        <v>1445324</v>
      </c>
      <c r="F140" s="494">
        <v>1445324</v>
      </c>
      <c r="G140" s="494">
        <v>0</v>
      </c>
      <c r="H140" s="494">
        <v>94742</v>
      </c>
      <c r="I140" s="494">
        <v>1350580.8699999999</v>
      </c>
      <c r="J140" s="494">
        <v>1370775.44</v>
      </c>
      <c r="K140" s="673">
        <v>1115912.3700000001</v>
      </c>
      <c r="L140" s="676">
        <v>1.1300000001210719</v>
      </c>
      <c r="M140" s="745"/>
      <c r="N140" s="553"/>
      <c r="O140" s="508">
        <v>1.1300000001210719</v>
      </c>
      <c r="P140" s="504">
        <v>93.444851811773688</v>
      </c>
    </row>
    <row r="141" spans="1:16" ht="5.25" hidden="1" customHeight="1">
      <c r="A141" s="547">
        <v>592</v>
      </c>
      <c r="B141" s="495" t="s">
        <v>585</v>
      </c>
      <c r="C141" s="501"/>
      <c r="D141" s="501"/>
      <c r="E141" s="495">
        <v>94742</v>
      </c>
      <c r="F141" s="495">
        <v>94742</v>
      </c>
      <c r="G141" s="501"/>
      <c r="H141" s="501"/>
      <c r="I141" s="495">
        <v>94741.3</v>
      </c>
      <c r="J141" s="495">
        <v>94741.3</v>
      </c>
      <c r="K141" s="501"/>
      <c r="L141" s="563">
        <v>0.69999999999708962</v>
      </c>
      <c r="M141" s="553"/>
      <c r="N141" s="553"/>
      <c r="O141" s="509">
        <v>0.69999999999708962</v>
      </c>
      <c r="P141" s="505">
        <v>99.999261151337322</v>
      </c>
    </row>
    <row r="142" spans="1:16" ht="11.25" hidden="1" customHeight="1">
      <c r="A142" s="475" t="s">
        <v>419</v>
      </c>
      <c r="B142" s="499" t="s">
        <v>513</v>
      </c>
      <c r="C142" s="11">
        <v>0</v>
      </c>
      <c r="D142" s="11">
        <v>0</v>
      </c>
      <c r="E142" s="11">
        <v>1947000</v>
      </c>
      <c r="F142" s="11">
        <v>1947000</v>
      </c>
      <c r="G142" s="11">
        <v>438131.45999999996</v>
      </c>
      <c r="H142" s="477"/>
      <c r="I142" s="11">
        <v>3093654.29</v>
      </c>
      <c r="J142" s="11">
        <v>3113848.86</v>
      </c>
      <c r="K142" s="11">
        <v>0</v>
      </c>
      <c r="L142" s="748">
        <v>-1146654.29</v>
      </c>
      <c r="M142" s="11">
        <v>0</v>
      </c>
      <c r="N142" s="11" t="e">
        <v>#REF!</v>
      </c>
      <c r="O142" s="509">
        <v>-1146654.29</v>
      </c>
      <c r="P142" s="505">
        <v>158.89338931689781</v>
      </c>
    </row>
    <row r="143" spans="1:16" ht="7.5" hidden="1" customHeight="1">
      <c r="A143" s="547" t="s">
        <v>425</v>
      </c>
      <c r="B143" s="495" t="s">
        <v>275</v>
      </c>
      <c r="C143" s="495" t="s">
        <v>12</v>
      </c>
      <c r="D143" s="495"/>
      <c r="E143" s="495">
        <v>0</v>
      </c>
      <c r="F143" s="495" t="s">
        <v>12</v>
      </c>
      <c r="G143" s="495"/>
      <c r="H143" s="495"/>
      <c r="I143" s="495"/>
      <c r="J143" s="495"/>
      <c r="K143" s="495"/>
      <c r="L143" s="748" t="e">
        <v>#VALUE!</v>
      </c>
      <c r="M143" s="495">
        <v>0</v>
      </c>
      <c r="N143" s="495" t="e">
        <v>#REF!</v>
      </c>
      <c r="O143" s="509">
        <v>0</v>
      </c>
      <c r="P143" s="505" t="e">
        <v>#VALUE!</v>
      </c>
    </row>
    <row r="144" spans="1:16" ht="11.25" hidden="1" customHeight="1">
      <c r="A144" s="527">
        <v>620</v>
      </c>
      <c r="B144" s="494" t="s">
        <v>514</v>
      </c>
      <c r="C144" s="495"/>
      <c r="D144" s="495"/>
      <c r="E144" s="494">
        <v>153000</v>
      </c>
      <c r="F144" s="494">
        <v>153000</v>
      </c>
      <c r="G144" s="495">
        <v>0</v>
      </c>
      <c r="H144" s="495"/>
      <c r="I144" s="495">
        <v>0</v>
      </c>
      <c r="J144" s="495"/>
      <c r="K144" s="495" t="s">
        <v>12</v>
      </c>
      <c r="L144" s="748">
        <v>153000</v>
      </c>
      <c r="M144" s="495">
        <v>0</v>
      </c>
      <c r="N144" s="495" t="e">
        <v>#REF!</v>
      </c>
      <c r="O144" s="509">
        <v>153000</v>
      </c>
      <c r="P144" s="505">
        <v>0</v>
      </c>
    </row>
    <row r="145" spans="1:18" ht="9" hidden="1" customHeight="1">
      <c r="A145" s="547">
        <v>623</v>
      </c>
      <c r="B145" s="495" t="s">
        <v>586</v>
      </c>
      <c r="C145" s="495"/>
      <c r="D145" s="495"/>
      <c r="E145" s="495">
        <v>153000</v>
      </c>
      <c r="F145" s="495">
        <v>153000</v>
      </c>
      <c r="G145" s="495"/>
      <c r="H145" s="495"/>
      <c r="I145" s="495"/>
      <c r="J145" s="495"/>
      <c r="K145" s="495"/>
      <c r="L145" s="748">
        <v>153000</v>
      </c>
      <c r="M145" s="495"/>
      <c r="N145" s="495"/>
      <c r="O145" s="509">
        <v>153000</v>
      </c>
      <c r="P145" s="505">
        <v>0</v>
      </c>
    </row>
    <row r="146" spans="1:18" ht="6.75" hidden="1" customHeight="1">
      <c r="A146" s="547">
        <v>624</v>
      </c>
      <c r="B146" s="495" t="s">
        <v>587</v>
      </c>
      <c r="C146" s="495"/>
      <c r="D146" s="495"/>
      <c r="E146" s="495">
        <v>0.71</v>
      </c>
      <c r="F146" s="495">
        <v>0.71</v>
      </c>
      <c r="G146" s="495"/>
      <c r="H146" s="495"/>
      <c r="I146" s="495"/>
      <c r="J146" s="495"/>
      <c r="K146" s="495"/>
      <c r="L146" s="748">
        <v>0.71</v>
      </c>
      <c r="M146" s="495"/>
      <c r="N146" s="495"/>
      <c r="O146" s="509">
        <v>0.71</v>
      </c>
      <c r="P146" s="505">
        <v>0</v>
      </c>
    </row>
    <row r="147" spans="1:18" ht="11.25" hidden="1" customHeight="1">
      <c r="A147" s="547">
        <v>590</v>
      </c>
      <c r="B147" s="495" t="s">
        <v>584</v>
      </c>
      <c r="C147" s="495"/>
      <c r="D147" s="495"/>
      <c r="E147" s="495"/>
      <c r="F147" s="495"/>
      <c r="G147" s="495"/>
      <c r="H147" s="495"/>
      <c r="I147" s="495"/>
      <c r="J147" s="495"/>
      <c r="K147" s="495"/>
      <c r="L147" s="751">
        <v>0</v>
      </c>
      <c r="M147" s="495"/>
      <c r="N147" s="495"/>
      <c r="O147" s="509">
        <v>0</v>
      </c>
      <c r="P147" s="505" t="e">
        <v>#DIV/0!</v>
      </c>
    </row>
    <row r="148" spans="1:18" ht="14.25" customHeight="1">
      <c r="A148" s="547">
        <v>592</v>
      </c>
      <c r="B148" s="495" t="s">
        <v>585</v>
      </c>
      <c r="C148" s="495"/>
      <c r="D148" s="495"/>
      <c r="E148" s="495">
        <v>1445324</v>
      </c>
      <c r="F148" s="495">
        <v>1445324</v>
      </c>
      <c r="G148" s="495"/>
      <c r="H148" s="495">
        <v>94742</v>
      </c>
      <c r="I148" s="495">
        <v>1350580.8699999999</v>
      </c>
      <c r="J148" s="495">
        <v>1370775.44</v>
      </c>
      <c r="K148" s="555">
        <v>1115912.3700000001</v>
      </c>
      <c r="L148" s="556">
        <v>1.1300000001210719</v>
      </c>
      <c r="M148" s="743"/>
      <c r="N148" s="495"/>
      <c r="O148" s="511">
        <v>1.1300000001210719</v>
      </c>
      <c r="P148" s="505">
        <v>93.444851811773688</v>
      </c>
    </row>
    <row r="149" spans="1:18" ht="24.95" customHeight="1">
      <c r="A149" s="476">
        <v>6</v>
      </c>
      <c r="B149" s="477" t="s">
        <v>43</v>
      </c>
      <c r="C149" s="478"/>
      <c r="D149" s="478"/>
      <c r="E149" s="477">
        <v>3589500</v>
      </c>
      <c r="F149" s="477">
        <v>3589500</v>
      </c>
      <c r="G149" s="477">
        <v>186118.97999999998</v>
      </c>
      <c r="H149" s="477"/>
      <c r="I149" s="477">
        <v>666201.31000000006</v>
      </c>
      <c r="J149" s="670">
        <v>666201.31000000006</v>
      </c>
      <c r="K149" s="671">
        <v>666201.31000000006</v>
      </c>
      <c r="L149" s="752">
        <v>2923298.69</v>
      </c>
      <c r="M149" s="672"/>
      <c r="N149" s="672"/>
      <c r="O149" s="753">
        <v>2923298.69</v>
      </c>
      <c r="P149" s="554">
        <v>18.559724474160749</v>
      </c>
    </row>
    <row r="150" spans="1:18" ht="22.5" customHeight="1">
      <c r="A150" s="527">
        <v>610</v>
      </c>
      <c r="B150" s="494" t="s">
        <v>43</v>
      </c>
      <c r="C150" s="495"/>
      <c r="D150" s="495"/>
      <c r="E150" s="494">
        <v>3588000</v>
      </c>
      <c r="F150" s="494">
        <v>3588000</v>
      </c>
      <c r="G150" s="494">
        <v>186118.97999999998</v>
      </c>
      <c r="H150" s="494"/>
      <c r="I150" s="494">
        <v>666201.31000000006</v>
      </c>
      <c r="J150" s="673">
        <v>666201.31000000006</v>
      </c>
      <c r="K150" s="674">
        <v>666201.31000000006</v>
      </c>
      <c r="L150" s="674">
        <v>2921798.69</v>
      </c>
      <c r="M150" s="663"/>
      <c r="N150" s="663"/>
      <c r="O150" s="508">
        <v>2921798.69</v>
      </c>
      <c r="P150" s="504">
        <v>18.567483556298775</v>
      </c>
    </row>
    <row r="151" spans="1:18" ht="18" customHeight="1">
      <c r="A151" s="547">
        <v>614</v>
      </c>
      <c r="B151" s="495" t="s">
        <v>637</v>
      </c>
      <c r="C151" s="495">
        <v>0</v>
      </c>
      <c r="D151" s="555"/>
      <c r="E151" s="591">
        <v>1794000</v>
      </c>
      <c r="F151" s="495">
        <v>1794000</v>
      </c>
      <c r="G151" s="495">
        <v>65893.5</v>
      </c>
      <c r="H151" s="495"/>
      <c r="I151" s="495">
        <v>410670.8</v>
      </c>
      <c r="J151" s="495">
        <v>410670.8</v>
      </c>
      <c r="K151" s="495">
        <v>410670.8</v>
      </c>
      <c r="L151" s="495">
        <v>1383329.2</v>
      </c>
      <c r="M151" s="495">
        <v>0</v>
      </c>
      <c r="N151" s="495" t="e">
        <v>#REF!</v>
      </c>
      <c r="O151" s="509">
        <v>1383329.2</v>
      </c>
      <c r="P151" s="505">
        <v>22.891348940914156</v>
      </c>
    </row>
    <row r="152" spans="1:18" ht="17.25" customHeight="1">
      <c r="A152" s="547">
        <v>615</v>
      </c>
      <c r="B152" s="495" t="s">
        <v>599</v>
      </c>
      <c r="C152" s="555"/>
      <c r="D152" s="556"/>
      <c r="E152" s="675">
        <v>1794000</v>
      </c>
      <c r="F152" s="591">
        <v>1794000</v>
      </c>
      <c r="G152" s="495">
        <v>120225.48</v>
      </c>
      <c r="H152" s="495"/>
      <c r="I152" s="495">
        <v>255530.51</v>
      </c>
      <c r="J152" s="495">
        <v>255530.51</v>
      </c>
      <c r="K152" s="495">
        <v>255530.51</v>
      </c>
      <c r="L152" s="495">
        <v>1538469.49</v>
      </c>
      <c r="M152" s="495"/>
      <c r="N152" s="495"/>
      <c r="O152" s="509">
        <v>1538469.49</v>
      </c>
      <c r="P152" s="505">
        <v>14.243618171683389</v>
      </c>
    </row>
    <row r="153" spans="1:18" ht="17.25" customHeight="1">
      <c r="A153" s="527">
        <v>620</v>
      </c>
      <c r="B153" s="494" t="s">
        <v>514</v>
      </c>
      <c r="C153" s="555"/>
      <c r="D153" s="557"/>
      <c r="E153" s="676">
        <v>1500</v>
      </c>
      <c r="F153" s="676">
        <v>1500</v>
      </c>
      <c r="G153" s="495"/>
      <c r="H153" s="495"/>
      <c r="I153" s="495">
        <v>0</v>
      </c>
      <c r="J153" s="495"/>
      <c r="K153" s="495"/>
      <c r="L153" s="494">
        <v>1500</v>
      </c>
      <c r="M153" s="495"/>
      <c r="N153" s="495"/>
      <c r="O153" s="508">
        <v>1500</v>
      </c>
      <c r="P153" s="505">
        <v>0</v>
      </c>
    </row>
    <row r="154" spans="1:18" ht="17.25" customHeight="1">
      <c r="A154" s="547">
        <v>624</v>
      </c>
      <c r="B154" s="495" t="s">
        <v>587</v>
      </c>
      <c r="C154" s="555"/>
      <c r="D154" s="557"/>
      <c r="E154" s="556">
        <v>1500</v>
      </c>
      <c r="F154" s="677">
        <v>1500</v>
      </c>
      <c r="G154" s="495"/>
      <c r="H154" s="495"/>
      <c r="I154" s="495">
        <v>0</v>
      </c>
      <c r="J154" s="495"/>
      <c r="K154" s="495"/>
      <c r="L154" s="495">
        <v>1500</v>
      </c>
      <c r="M154" s="495"/>
      <c r="N154" s="495"/>
      <c r="O154" s="511">
        <v>1500</v>
      </c>
      <c r="P154" s="505">
        <v>0</v>
      </c>
    </row>
    <row r="155" spans="1:18" ht="27" customHeight="1">
      <c r="A155" s="452" t="s">
        <v>12</v>
      </c>
      <c r="B155" s="10" t="s">
        <v>515</v>
      </c>
      <c r="C155" s="11">
        <v>46208546</v>
      </c>
      <c r="D155" s="563">
        <v>0</v>
      </c>
      <c r="E155" s="563">
        <v>46283546</v>
      </c>
      <c r="F155" s="11">
        <v>27459506</v>
      </c>
      <c r="G155" s="11">
        <v>2128065.2999999998</v>
      </c>
      <c r="H155" s="11">
        <v>7796362.7100000009</v>
      </c>
      <c r="I155" s="11">
        <v>12865461.279999999</v>
      </c>
      <c r="J155" s="11">
        <v>5903503.709999999</v>
      </c>
      <c r="K155" s="11">
        <v>3545660.06</v>
      </c>
      <c r="L155" s="11">
        <v>6797682.0099999998</v>
      </c>
      <c r="M155" s="11">
        <v>0</v>
      </c>
      <c r="N155" s="11" t="e">
        <v>#REF!</v>
      </c>
      <c r="O155" s="753">
        <v>25621722.009999998</v>
      </c>
      <c r="P155" s="246">
        <v>46.852486275608889</v>
      </c>
      <c r="R155" s="221"/>
    </row>
    <row r="156" spans="1:18" ht="17.25" customHeight="1">
      <c r="A156" s="453"/>
      <c r="B156" s="12"/>
      <c r="C156" s="13"/>
      <c r="E156" s="22"/>
      <c r="F156" s="22"/>
      <c r="G156" s="13"/>
      <c r="H156" s="22"/>
      <c r="I156" s="22"/>
      <c r="J156" s="22"/>
      <c r="K156" s="22"/>
      <c r="L156" s="22"/>
      <c r="M156" s="20"/>
      <c r="N156" s="21"/>
      <c r="O156" s="234"/>
    </row>
    <row r="157" spans="1:18">
      <c r="A157" s="930" t="s">
        <v>42</v>
      </c>
      <c r="B157" s="930"/>
      <c r="F157" s="14" t="s">
        <v>12</v>
      </c>
      <c r="I157" s="14" t="s">
        <v>12</v>
      </c>
      <c r="R157" s="14"/>
    </row>
    <row r="158" spans="1:18">
      <c r="A158" s="454"/>
      <c r="B158" s="15"/>
    </row>
    <row r="159" spans="1:18">
      <c r="B159" s="16">
        <v>0</v>
      </c>
      <c r="C159" s="17" t="s">
        <v>12</v>
      </c>
      <c r="D159" s="17"/>
    </row>
    <row r="160" spans="1:18">
      <c r="B160" s="23"/>
      <c r="C160" s="24"/>
      <c r="D160" s="24"/>
      <c r="E160" s="24"/>
    </row>
    <row r="161" spans="2:8">
      <c r="B161" s="25"/>
      <c r="C161" s="26"/>
      <c r="D161" s="225"/>
      <c r="E161" s="221"/>
      <c r="F161" s="221"/>
      <c r="G161" s="119"/>
      <c r="H161" s="221"/>
    </row>
    <row r="162" spans="2:8">
      <c r="B162" s="27"/>
      <c r="C162" s="28"/>
      <c r="D162" s="226"/>
      <c r="E162" s="226"/>
      <c r="F162" s="221"/>
      <c r="G162" s="119"/>
      <c r="H162" s="221"/>
    </row>
    <row r="163" spans="2:8">
      <c r="B163" s="25"/>
      <c r="C163" s="16"/>
      <c r="D163" s="227"/>
      <c r="E163" s="221"/>
      <c r="F163" s="221"/>
      <c r="G163" s="119"/>
      <c r="H163" s="221"/>
    </row>
    <row r="164" spans="2:8">
      <c r="B164" s="27"/>
      <c r="C164" s="27"/>
      <c r="D164" s="228"/>
      <c r="E164" s="228"/>
      <c r="F164" s="221"/>
      <c r="G164" s="119"/>
      <c r="H164" s="221"/>
    </row>
    <row r="165" spans="2:8">
      <c r="B165" s="25"/>
      <c r="C165" s="229"/>
      <c r="D165" s="230"/>
      <c r="E165" s="221"/>
      <c r="F165" s="221"/>
      <c r="G165" s="119"/>
      <c r="H165" s="221"/>
    </row>
    <row r="166" spans="2:8">
      <c r="B166" s="27"/>
      <c r="C166" s="28"/>
      <c r="D166" s="226"/>
      <c r="E166" s="226"/>
      <c r="F166" s="221"/>
      <c r="G166" s="119"/>
      <c r="H166" s="221"/>
    </row>
    <row r="167" spans="2:8">
      <c r="B167" s="25"/>
      <c r="C167" s="16"/>
      <c r="D167" s="227"/>
      <c r="E167" s="221"/>
      <c r="F167" s="221"/>
      <c r="G167" s="119"/>
      <c r="H167" s="221"/>
    </row>
    <row r="168" spans="2:8">
      <c r="B168" s="27"/>
      <c r="C168" s="27"/>
      <c r="D168" s="228"/>
      <c r="E168" s="228"/>
      <c r="F168" s="221"/>
      <c r="G168" s="119"/>
      <c r="H168" s="221"/>
    </row>
    <row r="169" spans="2:8">
      <c r="B169" s="25"/>
      <c r="C169" s="229"/>
      <c r="D169" s="230"/>
      <c r="E169" s="221"/>
      <c r="F169" s="221"/>
      <c r="G169" s="119"/>
      <c r="H169" s="221"/>
    </row>
    <row r="170" spans="2:8">
      <c r="B170" s="27"/>
      <c r="C170" s="28"/>
      <c r="D170" s="226"/>
      <c r="E170" s="226"/>
      <c r="F170" s="221"/>
      <c r="G170" s="119"/>
      <c r="H170" s="221"/>
    </row>
    <row r="171" spans="2:8">
      <c r="B171" s="25"/>
      <c r="C171" s="16"/>
      <c r="D171" s="227"/>
      <c r="E171" s="221"/>
      <c r="F171" s="221"/>
      <c r="G171" s="119"/>
      <c r="H171" s="221"/>
    </row>
    <row r="172" spans="2:8">
      <c r="B172" s="27"/>
      <c r="C172" s="27"/>
      <c r="D172" s="228"/>
      <c r="E172" s="228"/>
      <c r="F172" s="221"/>
      <c r="G172" s="119"/>
      <c r="H172" s="221"/>
    </row>
    <row r="173" spans="2:8">
      <c r="B173" s="25"/>
      <c r="C173" s="16"/>
      <c r="D173" s="227"/>
      <c r="E173" s="221"/>
      <c r="F173" s="221"/>
      <c r="G173" s="119"/>
      <c r="H173" s="221"/>
    </row>
    <row r="174" spans="2:8">
      <c r="B174" s="27"/>
      <c r="C174" s="27"/>
      <c r="D174" s="228"/>
      <c r="E174" s="228"/>
      <c r="F174" s="221"/>
      <c r="G174" s="119"/>
      <c r="H174" s="221"/>
    </row>
    <row r="175" spans="2:8">
      <c r="B175" s="25"/>
      <c r="C175" s="16"/>
      <c r="D175" s="227"/>
      <c r="E175" s="221"/>
      <c r="F175" s="221"/>
      <c r="G175" s="119"/>
      <c r="H175" s="221"/>
    </row>
    <row r="176" spans="2:8">
      <c r="B176" s="27"/>
      <c r="C176" s="27"/>
      <c r="D176" s="228"/>
      <c r="E176" s="228"/>
      <c r="F176" s="221"/>
      <c r="G176" s="119"/>
      <c r="H176" s="221"/>
    </row>
    <row r="177" spans="1:13">
      <c r="B177" s="25"/>
      <c r="C177" s="16"/>
      <c r="D177" s="227"/>
      <c r="E177" s="221"/>
      <c r="F177" s="221"/>
      <c r="G177" s="119"/>
      <c r="H177" s="221"/>
    </row>
    <row r="178" spans="1:13">
      <c r="A178" s="931"/>
      <c r="B178" s="15"/>
    </row>
    <row r="179" spans="1:13">
      <c r="A179" s="931"/>
      <c r="B179" s="15"/>
    </row>
    <row r="180" spans="1:13">
      <c r="A180" s="454"/>
      <c r="B180" s="15"/>
    </row>
    <row r="181" spans="1:13">
      <c r="A181" s="454"/>
      <c r="B181" s="15"/>
    </row>
    <row r="182" spans="1:13">
      <c r="A182" s="455"/>
      <c r="B182" s="15"/>
    </row>
    <row r="183" spans="1:13">
      <c r="A183" s="455"/>
      <c r="B183" s="15"/>
    </row>
    <row r="184" spans="1:13">
      <c r="A184" s="455"/>
      <c r="B184" s="15"/>
    </row>
    <row r="185" spans="1:13">
      <c r="A185" s="455"/>
      <c r="B185" s="15"/>
    </row>
    <row r="186" spans="1:13">
      <c r="A186" s="454"/>
      <c r="B186" s="15"/>
    </row>
    <row r="187" spans="1:13">
      <c r="A187" s="454"/>
      <c r="B187" s="231"/>
      <c r="C187" s="224"/>
      <c r="D187" s="224"/>
      <c r="E187" s="406"/>
      <c r="F187" s="406"/>
      <c r="G187" s="224"/>
      <c r="H187" s="406"/>
      <c r="I187" s="406"/>
      <c r="J187" s="406"/>
      <c r="K187" s="406"/>
      <c r="L187" s="406"/>
      <c r="M187" s="232"/>
    </row>
    <row r="188" spans="1:13">
      <c r="A188" s="456"/>
      <c r="B188" s="30"/>
      <c r="C188" s="29"/>
      <c r="D188" s="29"/>
      <c r="E188" s="407"/>
      <c r="F188" s="407"/>
      <c r="G188" s="29"/>
      <c r="H188" s="407"/>
      <c r="I188" s="407"/>
      <c r="J188" s="407"/>
      <c r="K188" s="407"/>
      <c r="L188" s="407"/>
      <c r="M188" s="31"/>
    </row>
    <row r="189" spans="1:13">
      <c r="A189" s="456"/>
      <c r="B189" s="30"/>
      <c r="C189" s="29"/>
      <c r="D189" s="29"/>
      <c r="E189" s="407"/>
      <c r="F189" s="407"/>
      <c r="G189" s="29"/>
      <c r="H189" s="407"/>
      <c r="I189" s="407"/>
      <c r="J189" s="407"/>
      <c r="K189" s="407"/>
      <c r="L189" s="407"/>
      <c r="M189" s="31"/>
    </row>
    <row r="190" spans="1:13">
      <c r="A190" s="456"/>
      <c r="B190" s="30"/>
      <c r="C190" s="29"/>
      <c r="D190" s="29"/>
      <c r="E190" s="407"/>
      <c r="F190" s="407"/>
      <c r="G190" s="29"/>
      <c r="H190" s="407"/>
      <c r="I190" s="407"/>
      <c r="J190" s="407"/>
      <c r="K190" s="407"/>
      <c r="L190" s="407"/>
      <c r="M190" s="31"/>
    </row>
    <row r="191" spans="1:13">
      <c r="A191" s="456"/>
      <c r="B191" s="30"/>
      <c r="C191" s="29"/>
      <c r="D191" s="29"/>
      <c r="E191" s="407"/>
      <c r="F191" s="407"/>
      <c r="G191" s="29"/>
      <c r="H191" s="407"/>
      <c r="I191" s="407"/>
      <c r="J191" s="407"/>
      <c r="K191" s="407"/>
      <c r="L191" s="407"/>
      <c r="M191" s="31"/>
    </row>
    <row r="192" spans="1:13">
      <c r="A192" s="456"/>
      <c r="B192" s="30"/>
      <c r="C192" s="29"/>
      <c r="D192" s="29"/>
      <c r="E192" s="407"/>
      <c r="F192" s="407"/>
      <c r="G192" s="29"/>
      <c r="H192" s="407"/>
      <c r="I192" s="407"/>
      <c r="J192" s="407"/>
      <c r="K192" s="407"/>
      <c r="L192" s="407"/>
      <c r="M192" s="31"/>
    </row>
    <row r="193" spans="1:13">
      <c r="A193" s="456"/>
      <c r="B193" s="30"/>
      <c r="C193" s="29"/>
      <c r="D193" s="29"/>
      <c r="E193" s="407"/>
      <c r="F193" s="407"/>
      <c r="G193" s="29"/>
      <c r="H193" s="407"/>
      <c r="I193" s="407"/>
      <c r="J193" s="407"/>
      <c r="K193" s="407"/>
      <c r="L193" s="407"/>
      <c r="M193" s="31"/>
    </row>
    <row r="194" spans="1:13">
      <c r="A194" s="456"/>
      <c r="B194" s="30"/>
      <c r="C194" s="29"/>
      <c r="D194" s="29"/>
      <c r="E194" s="407"/>
      <c r="F194" s="407"/>
      <c r="G194" s="29"/>
      <c r="H194" s="407"/>
      <c r="I194" s="407"/>
      <c r="J194" s="407"/>
      <c r="K194" s="407"/>
      <c r="L194" s="407"/>
      <c r="M194" s="31"/>
    </row>
    <row r="195" spans="1:13">
      <c r="A195" s="456"/>
      <c r="B195" s="30"/>
      <c r="C195" s="29"/>
      <c r="D195" s="29"/>
      <c r="E195" s="407"/>
      <c r="F195" s="407"/>
      <c r="G195" s="29"/>
      <c r="H195" s="407"/>
      <c r="I195" s="407"/>
      <c r="J195" s="407"/>
      <c r="K195" s="407"/>
      <c r="L195" s="407"/>
      <c r="M195" s="31"/>
    </row>
    <row r="196" spans="1:13">
      <c r="A196" s="456"/>
      <c r="B196" s="30"/>
      <c r="C196" s="29"/>
      <c r="D196" s="29"/>
      <c r="E196" s="407"/>
      <c r="F196" s="407"/>
      <c r="G196" s="29"/>
      <c r="H196" s="407"/>
      <c r="I196" s="407"/>
      <c r="J196" s="407"/>
      <c r="K196" s="407"/>
      <c r="L196" s="407"/>
      <c r="M196" s="31"/>
    </row>
    <row r="197" spans="1:13">
      <c r="A197" s="456"/>
      <c r="B197" s="30"/>
      <c r="C197" s="29"/>
      <c r="D197" s="29"/>
      <c r="E197" s="407"/>
      <c r="F197" s="407"/>
      <c r="G197" s="29"/>
      <c r="H197" s="407"/>
      <c r="I197" s="407"/>
      <c r="J197" s="407"/>
      <c r="K197" s="407"/>
      <c r="L197" s="407"/>
      <c r="M197" s="31"/>
    </row>
    <row r="198" spans="1:13">
      <c r="A198" s="456"/>
      <c r="B198" s="30"/>
      <c r="C198" s="29"/>
      <c r="D198" s="29"/>
      <c r="E198" s="407"/>
      <c r="F198" s="407"/>
      <c r="G198" s="29"/>
      <c r="H198" s="407"/>
      <c r="I198" s="407"/>
      <c r="J198" s="407"/>
      <c r="K198" s="407"/>
      <c r="L198" s="407"/>
      <c r="M198" s="31"/>
    </row>
    <row r="199" spans="1:13">
      <c r="A199" s="456"/>
      <c r="B199" s="30"/>
      <c r="C199" s="29"/>
      <c r="D199" s="29"/>
      <c r="E199" s="407"/>
      <c r="F199" s="407"/>
      <c r="G199" s="29"/>
      <c r="H199" s="407"/>
      <c r="I199" s="407"/>
      <c r="J199" s="407"/>
      <c r="K199" s="407"/>
      <c r="L199" s="407"/>
      <c r="M199" s="31"/>
    </row>
    <row r="200" spans="1:13">
      <c r="A200" s="456"/>
      <c r="B200" s="30"/>
      <c r="C200" s="29"/>
      <c r="D200" s="29"/>
      <c r="E200" s="407"/>
      <c r="F200" s="407"/>
      <c r="G200" s="29"/>
      <c r="H200" s="407"/>
      <c r="I200" s="407"/>
      <c r="J200" s="407"/>
      <c r="K200" s="407"/>
      <c r="L200" s="407"/>
      <c r="M200" s="31"/>
    </row>
    <row r="201" spans="1:13">
      <c r="A201" s="456"/>
      <c r="B201" s="30"/>
      <c r="C201" s="29"/>
      <c r="D201" s="29"/>
      <c r="E201" s="407"/>
      <c r="F201" s="407"/>
      <c r="G201" s="29"/>
      <c r="H201" s="407"/>
      <c r="I201" s="407"/>
      <c r="J201" s="407"/>
      <c r="K201" s="407"/>
      <c r="L201" s="407"/>
      <c r="M201" s="31"/>
    </row>
    <row r="202" spans="1:13">
      <c r="A202" s="456"/>
      <c r="B202" s="30"/>
      <c r="C202" s="29"/>
      <c r="D202" s="29"/>
      <c r="E202" s="407"/>
      <c r="F202" s="407"/>
      <c r="G202" s="29"/>
      <c r="H202" s="407"/>
      <c r="I202" s="407"/>
      <c r="J202" s="407"/>
      <c r="K202" s="407"/>
      <c r="L202" s="407"/>
      <c r="M202" s="31"/>
    </row>
    <row r="203" spans="1:13">
      <c r="A203" s="456"/>
      <c r="B203" s="30"/>
      <c r="C203" s="29"/>
      <c r="D203" s="29"/>
      <c r="E203" s="407"/>
      <c r="F203" s="407"/>
      <c r="G203" s="29"/>
      <c r="H203" s="407"/>
      <c r="I203" s="407"/>
      <c r="J203" s="407"/>
      <c r="K203" s="407"/>
      <c r="L203" s="407"/>
      <c r="M203" s="31"/>
    </row>
    <row r="204" spans="1:13">
      <c r="A204" s="456"/>
      <c r="B204" s="30"/>
      <c r="C204" s="29"/>
      <c r="D204" s="29"/>
      <c r="E204" s="407"/>
      <c r="F204" s="407"/>
      <c r="G204" s="29"/>
      <c r="H204" s="407"/>
      <c r="I204" s="407"/>
      <c r="J204" s="407"/>
      <c r="K204" s="407"/>
      <c r="L204" s="407"/>
      <c r="M204" s="31"/>
    </row>
    <row r="205" spans="1:13">
      <c r="A205" s="456"/>
      <c r="B205" s="30"/>
      <c r="C205" s="29"/>
      <c r="D205" s="29"/>
      <c r="E205" s="407"/>
      <c r="F205" s="407"/>
      <c r="G205" s="29"/>
      <c r="H205" s="407"/>
      <c r="I205" s="407"/>
      <c r="J205" s="407"/>
      <c r="K205" s="407"/>
      <c r="L205" s="407"/>
      <c r="M205" s="31"/>
    </row>
    <row r="206" spans="1:13">
      <c r="A206" s="456"/>
      <c r="B206" s="30"/>
      <c r="C206" s="29"/>
      <c r="D206" s="29"/>
      <c r="E206" s="407"/>
      <c r="F206" s="407"/>
      <c r="G206" s="29"/>
      <c r="H206" s="407"/>
      <c r="I206" s="407"/>
      <c r="J206" s="407"/>
      <c r="K206" s="407"/>
      <c r="L206" s="407"/>
      <c r="M206" s="31"/>
    </row>
    <row r="207" spans="1:13">
      <c r="A207" s="456"/>
      <c r="B207" s="30"/>
      <c r="C207" s="29"/>
      <c r="D207" s="29"/>
      <c r="E207" s="407"/>
      <c r="F207" s="407"/>
      <c r="G207" s="29"/>
      <c r="H207" s="407"/>
      <c r="I207" s="407"/>
      <c r="J207" s="407"/>
      <c r="K207" s="407"/>
      <c r="L207" s="407"/>
      <c r="M207" s="31"/>
    </row>
    <row r="208" spans="1:13">
      <c r="A208" s="456"/>
      <c r="B208" s="30"/>
      <c r="C208" s="29"/>
      <c r="D208" s="29"/>
      <c r="E208" s="407"/>
      <c r="F208" s="407"/>
      <c r="G208" s="29"/>
      <c r="H208" s="407"/>
      <c r="I208" s="407"/>
      <c r="J208" s="407"/>
      <c r="K208" s="407"/>
      <c r="L208" s="407"/>
      <c r="M208" s="31"/>
    </row>
    <row r="209" spans="1:16">
      <c r="A209" s="456"/>
      <c r="B209" s="30"/>
      <c r="C209" s="29"/>
      <c r="D209" s="29"/>
      <c r="E209" s="407"/>
      <c r="F209" s="407"/>
      <c r="G209" s="29"/>
      <c r="H209" s="407"/>
      <c r="I209" s="407"/>
      <c r="J209" s="407"/>
      <c r="K209" s="407"/>
      <c r="L209" s="407"/>
      <c r="M209" s="31"/>
      <c r="N209" s="32"/>
      <c r="O209" s="78" t="s">
        <v>12</v>
      </c>
      <c r="P209" s="472"/>
    </row>
    <row r="210" spans="1:16">
      <c r="A210" s="456"/>
      <c r="B210" s="30"/>
      <c r="C210" s="29"/>
      <c r="D210" s="29"/>
      <c r="E210" s="407"/>
      <c r="F210" s="407"/>
      <c r="G210" s="29"/>
      <c r="H210" s="407"/>
      <c r="I210" s="407"/>
      <c r="J210" s="407"/>
      <c r="K210" s="407"/>
      <c r="L210" s="407"/>
      <c r="M210" s="31"/>
      <c r="N210" s="32"/>
      <c r="O210" s="78" t="s">
        <v>12</v>
      </c>
      <c r="P210" s="472"/>
    </row>
    <row r="211" spans="1:16">
      <c r="A211" s="456"/>
      <c r="B211" s="30"/>
      <c r="C211" s="29"/>
      <c r="D211" s="29"/>
      <c r="E211" s="407"/>
      <c r="F211" s="407"/>
      <c r="G211" s="29"/>
      <c r="H211" s="407"/>
      <c r="I211" s="407"/>
      <c r="J211" s="407"/>
      <c r="K211" s="407"/>
      <c r="L211" s="407"/>
      <c r="M211" s="31"/>
      <c r="N211" s="32"/>
      <c r="O211" s="78" t="s">
        <v>12</v>
      </c>
      <c r="P211" s="472"/>
    </row>
    <row r="212" spans="1:16">
      <c r="A212" s="456"/>
      <c r="B212" s="30"/>
      <c r="C212" s="29"/>
      <c r="D212" s="29"/>
      <c r="E212" s="407"/>
      <c r="F212" s="407"/>
      <c r="G212" s="29"/>
      <c r="H212" s="407"/>
      <c r="I212" s="407"/>
      <c r="J212" s="407"/>
      <c r="K212" s="407"/>
      <c r="L212" s="407"/>
      <c r="M212" s="31"/>
      <c r="N212" s="32"/>
      <c r="O212" s="78" t="s">
        <v>12</v>
      </c>
      <c r="P212" s="472"/>
    </row>
    <row r="213" spans="1:16">
      <c r="A213" s="456"/>
      <c r="B213" s="30"/>
      <c r="C213" s="29"/>
      <c r="D213" s="29"/>
      <c r="E213" s="407"/>
      <c r="F213" s="407"/>
      <c r="G213" s="29"/>
      <c r="H213" s="407"/>
      <c r="I213" s="407"/>
      <c r="J213" s="407"/>
      <c r="K213" s="407"/>
      <c r="L213" s="407"/>
      <c r="M213" s="31"/>
      <c r="N213" s="32"/>
      <c r="O213" s="78" t="s">
        <v>12</v>
      </c>
      <c r="P213" s="472"/>
    </row>
    <row r="214" spans="1:16">
      <c r="A214" s="456"/>
      <c r="B214" s="30"/>
      <c r="C214" s="29"/>
      <c r="D214" s="29"/>
      <c r="E214" s="407"/>
      <c r="F214" s="407"/>
      <c r="G214" s="29"/>
      <c r="H214" s="407"/>
      <c r="I214" s="407"/>
      <c r="J214" s="407"/>
      <c r="K214" s="407"/>
      <c r="L214" s="407"/>
      <c r="M214" s="31"/>
      <c r="N214" s="32"/>
      <c r="O214" s="78" t="s">
        <v>12</v>
      </c>
      <c r="P214" s="472"/>
    </row>
    <row r="215" spans="1:16">
      <c r="A215" s="456"/>
      <c r="B215" s="30"/>
      <c r="C215" s="29"/>
      <c r="D215" s="29"/>
      <c r="E215" s="407"/>
      <c r="F215" s="407"/>
      <c r="G215" s="29"/>
      <c r="H215" s="407"/>
      <c r="I215" s="407"/>
      <c r="J215" s="407"/>
      <c r="K215" s="407"/>
      <c r="L215" s="407"/>
      <c r="M215" s="31"/>
      <c r="N215" s="32"/>
      <c r="O215" s="78" t="s">
        <v>12</v>
      </c>
      <c r="P215" s="472"/>
    </row>
    <row r="216" spans="1:16">
      <c r="A216" s="456"/>
      <c r="B216" s="30"/>
      <c r="C216" s="29"/>
      <c r="D216" s="29"/>
      <c r="E216" s="407"/>
      <c r="F216" s="407"/>
      <c r="G216" s="29"/>
      <c r="H216" s="407"/>
      <c r="I216" s="407"/>
      <c r="J216" s="407"/>
      <c r="K216" s="407"/>
      <c r="L216" s="407"/>
      <c r="M216" s="31"/>
      <c r="N216" s="32"/>
      <c r="O216" s="78" t="s">
        <v>12</v>
      </c>
      <c r="P216" s="472"/>
    </row>
    <row r="217" spans="1:16">
      <c r="A217" s="456"/>
      <c r="B217" s="30"/>
      <c r="C217" s="29"/>
      <c r="D217" s="29"/>
      <c r="E217" s="407"/>
      <c r="F217" s="407"/>
      <c r="G217" s="29"/>
      <c r="H217" s="407"/>
      <c r="I217" s="407"/>
      <c r="J217" s="407"/>
      <c r="K217" s="407"/>
      <c r="L217" s="407"/>
      <c r="M217" s="31"/>
      <c r="N217" s="32"/>
      <c r="O217" s="78" t="s">
        <v>12</v>
      </c>
      <c r="P217" s="472"/>
    </row>
    <row r="218" spans="1:16">
      <c r="A218" s="456"/>
      <c r="B218" s="30"/>
      <c r="C218" s="29"/>
      <c r="D218" s="29"/>
      <c r="E218" s="407"/>
      <c r="F218" s="407"/>
      <c r="G218" s="29"/>
      <c r="H218" s="407"/>
      <c r="I218" s="407"/>
      <c r="J218" s="407"/>
      <c r="K218" s="407"/>
      <c r="L218" s="407"/>
      <c r="M218" s="34"/>
      <c r="N218" s="32"/>
      <c r="O218" s="78" t="s">
        <v>12</v>
      </c>
      <c r="P218" s="472"/>
    </row>
    <row r="219" spans="1:16">
      <c r="A219" s="456"/>
      <c r="B219" s="30"/>
      <c r="C219" s="29"/>
      <c r="D219" s="29"/>
      <c r="E219" s="407"/>
      <c r="F219" s="407"/>
      <c r="G219" s="29"/>
      <c r="H219" s="407"/>
      <c r="I219" s="407"/>
      <c r="J219" s="407"/>
      <c r="K219" s="407"/>
      <c r="L219" s="407"/>
      <c r="M219" s="34"/>
      <c r="N219" s="32"/>
      <c r="O219" s="78" t="s">
        <v>12</v>
      </c>
      <c r="P219" s="472"/>
    </row>
    <row r="220" spans="1:16">
      <c r="A220" s="456"/>
      <c r="B220" s="30"/>
      <c r="C220" s="29"/>
      <c r="D220" s="29"/>
      <c r="E220" s="407"/>
      <c r="F220" s="407"/>
      <c r="G220" s="29"/>
      <c r="H220" s="407"/>
      <c r="I220" s="407"/>
      <c r="J220" s="407"/>
      <c r="K220" s="407"/>
      <c r="L220" s="407"/>
      <c r="M220" s="34"/>
      <c r="N220" s="32"/>
      <c r="O220" s="78" t="s">
        <v>12</v>
      </c>
      <c r="P220" s="472"/>
    </row>
    <row r="221" spans="1:16">
      <c r="A221" s="456"/>
      <c r="B221" s="30"/>
      <c r="C221" s="29"/>
      <c r="D221" s="29"/>
      <c r="E221" s="407"/>
      <c r="F221" s="407"/>
      <c r="G221" s="29"/>
      <c r="H221" s="407"/>
      <c r="I221" s="407"/>
      <c r="J221" s="407"/>
      <c r="K221" s="407"/>
      <c r="L221" s="407"/>
      <c r="M221" s="34"/>
      <c r="N221" s="32"/>
      <c r="O221" s="78" t="s">
        <v>12</v>
      </c>
      <c r="P221" s="472"/>
    </row>
    <row r="222" spans="1:16">
      <c r="A222" s="456"/>
      <c r="B222" s="30"/>
      <c r="C222" s="29"/>
      <c r="D222" s="29"/>
      <c r="E222" s="407"/>
      <c r="F222" s="407"/>
      <c r="G222" s="29"/>
      <c r="H222" s="407"/>
      <c r="I222" s="407"/>
      <c r="J222" s="407"/>
      <c r="K222" s="407"/>
      <c r="L222" s="407"/>
      <c r="M222" s="34"/>
      <c r="N222" s="32"/>
      <c r="O222" s="78" t="s">
        <v>12</v>
      </c>
      <c r="P222" s="472"/>
    </row>
    <row r="223" spans="1:16">
      <c r="A223" s="456"/>
      <c r="B223" s="30"/>
      <c r="C223" s="29"/>
      <c r="D223" s="29"/>
      <c r="E223" s="407"/>
      <c r="F223" s="407"/>
      <c r="G223" s="29"/>
      <c r="H223" s="407"/>
      <c r="I223" s="407"/>
      <c r="J223" s="407"/>
      <c r="K223" s="407"/>
      <c r="L223" s="407"/>
      <c r="M223" s="34"/>
      <c r="N223" s="32"/>
      <c r="O223" s="78" t="s">
        <v>12</v>
      </c>
      <c r="P223" s="472"/>
    </row>
    <row r="224" spans="1:16">
      <c r="A224" s="456"/>
      <c r="B224" s="30"/>
      <c r="C224" s="29"/>
      <c r="D224" s="29"/>
      <c r="E224" s="407"/>
      <c r="F224" s="407"/>
      <c r="G224" s="29"/>
      <c r="H224" s="407"/>
      <c r="I224" s="407"/>
      <c r="J224" s="407"/>
      <c r="K224" s="407"/>
      <c r="L224" s="407"/>
      <c r="M224" s="34"/>
      <c r="N224" s="32"/>
      <c r="O224" s="78" t="s">
        <v>12</v>
      </c>
      <c r="P224" s="472"/>
    </row>
    <row r="225" spans="2:16">
      <c r="B225" s="15"/>
      <c r="M225" s="33"/>
      <c r="N225" s="35"/>
      <c r="O225" s="78" t="s">
        <v>12</v>
      </c>
      <c r="P225" s="472"/>
    </row>
    <row r="226" spans="2:16">
      <c r="B226" s="15"/>
      <c r="M226" s="33"/>
      <c r="N226" s="35"/>
      <c r="O226" s="78" t="s">
        <v>12</v>
      </c>
      <c r="P226" s="472"/>
    </row>
    <row r="227" spans="2:16">
      <c r="B227" s="15"/>
      <c r="M227" s="33"/>
      <c r="N227" s="35"/>
      <c r="O227" s="78" t="s">
        <v>12</v>
      </c>
      <c r="P227" s="472"/>
    </row>
    <row r="228" spans="2:16">
      <c r="B228" s="15"/>
      <c r="M228" s="33"/>
      <c r="N228" s="35"/>
      <c r="O228" s="78" t="s">
        <v>12</v>
      </c>
      <c r="P228" s="472"/>
    </row>
    <row r="229" spans="2:16">
      <c r="B229" s="15"/>
      <c r="M229" s="33"/>
      <c r="N229" s="35"/>
      <c r="O229" s="78" t="s">
        <v>12</v>
      </c>
      <c r="P229" s="472"/>
    </row>
    <row r="230" spans="2:16">
      <c r="B230" s="15"/>
      <c r="M230" s="33"/>
      <c r="N230" s="35"/>
      <c r="O230" s="78" t="s">
        <v>12</v>
      </c>
      <c r="P230" s="472"/>
    </row>
    <row r="231" spans="2:16">
      <c r="B231" s="15"/>
      <c r="M231" s="33"/>
      <c r="N231" s="35"/>
      <c r="O231" s="78" t="s">
        <v>12</v>
      </c>
      <c r="P231" s="472"/>
    </row>
    <row r="232" spans="2:16">
      <c r="B232" s="15"/>
      <c r="M232" s="33"/>
      <c r="N232" s="35"/>
      <c r="O232" s="78" t="s">
        <v>12</v>
      </c>
      <c r="P232" s="472"/>
    </row>
    <row r="233" spans="2:16">
      <c r="B233" s="15"/>
      <c r="M233" s="33"/>
      <c r="N233" s="35"/>
      <c r="O233" s="78" t="s">
        <v>12</v>
      </c>
      <c r="P233" s="472"/>
    </row>
    <row r="234" spans="2:16">
      <c r="B234" s="15"/>
      <c r="M234" s="33"/>
      <c r="N234" s="35"/>
      <c r="O234" s="78" t="s">
        <v>12</v>
      </c>
      <c r="P234" s="472"/>
    </row>
    <row r="235" spans="2:16">
      <c r="B235" s="15"/>
      <c r="M235" s="33"/>
      <c r="N235" s="35"/>
      <c r="O235" s="78" t="s">
        <v>12</v>
      </c>
      <c r="P235" s="472"/>
    </row>
    <row r="236" spans="2:16">
      <c r="B236" s="15"/>
      <c r="M236" s="33"/>
      <c r="N236" s="35"/>
      <c r="O236" s="78" t="s">
        <v>12</v>
      </c>
      <c r="P236" s="472"/>
    </row>
    <row r="237" spans="2:16">
      <c r="B237" s="15"/>
      <c r="M237" s="33"/>
      <c r="N237" s="35"/>
      <c r="O237" s="78" t="s">
        <v>12</v>
      </c>
      <c r="P237" s="472"/>
    </row>
    <row r="238" spans="2:16">
      <c r="B238" s="15"/>
      <c r="M238" s="33"/>
      <c r="N238" s="35"/>
      <c r="O238" s="78" t="s">
        <v>12</v>
      </c>
      <c r="P238" s="472"/>
    </row>
    <row r="239" spans="2:16">
      <c r="B239" s="15"/>
      <c r="M239" s="33"/>
      <c r="N239" s="35"/>
      <c r="O239" s="78" t="s">
        <v>12</v>
      </c>
      <c r="P239" s="472"/>
    </row>
    <row r="240" spans="2:16">
      <c r="B240" s="15"/>
      <c r="M240" s="33"/>
      <c r="N240" s="35"/>
      <c r="O240" s="78" t="s">
        <v>12</v>
      </c>
      <c r="P240" s="472"/>
    </row>
    <row r="241" spans="2:16">
      <c r="B241" s="15"/>
      <c r="M241" s="33"/>
      <c r="N241" s="35"/>
      <c r="O241" s="78" t="s">
        <v>12</v>
      </c>
      <c r="P241" s="472"/>
    </row>
    <row r="242" spans="2:16">
      <c r="B242" s="15"/>
      <c r="M242" s="33"/>
      <c r="N242" s="35"/>
      <c r="O242" s="78" t="s">
        <v>12</v>
      </c>
      <c r="P242" s="472"/>
    </row>
    <row r="243" spans="2:16">
      <c r="B243" s="15"/>
      <c r="M243" s="33"/>
      <c r="N243" s="35"/>
      <c r="O243" s="78" t="s">
        <v>12</v>
      </c>
      <c r="P243" s="472"/>
    </row>
    <row r="244" spans="2:16">
      <c r="B244" s="15"/>
      <c r="M244" s="33"/>
      <c r="N244" s="35"/>
      <c r="O244" s="78" t="s">
        <v>12</v>
      </c>
      <c r="P244" s="473"/>
    </row>
    <row r="245" spans="2:16">
      <c r="B245" s="15"/>
      <c r="M245" s="33"/>
      <c r="N245" s="35"/>
      <c r="O245" s="78" t="s">
        <v>12</v>
      </c>
      <c r="P245" s="473"/>
    </row>
    <row r="246" spans="2:16">
      <c r="B246" s="15"/>
      <c r="M246" s="33"/>
      <c r="N246" s="35"/>
      <c r="O246" s="78" t="s">
        <v>12</v>
      </c>
      <c r="P246" s="473"/>
    </row>
    <row r="247" spans="2:16">
      <c r="B247" s="15"/>
      <c r="M247" s="33"/>
      <c r="N247" s="35"/>
      <c r="O247" s="78" t="s">
        <v>12</v>
      </c>
      <c r="P247" s="473"/>
    </row>
    <row r="248" spans="2:16">
      <c r="B248" s="15"/>
      <c r="M248" s="33"/>
      <c r="N248" s="35"/>
      <c r="O248" s="78" t="s">
        <v>12</v>
      </c>
      <c r="P248" s="473"/>
    </row>
    <row r="249" spans="2:16">
      <c r="B249" s="15"/>
      <c r="M249" s="33"/>
      <c r="N249" s="35"/>
      <c r="O249" s="78" t="s">
        <v>12</v>
      </c>
      <c r="P249" s="473"/>
    </row>
    <row r="250" spans="2:16">
      <c r="B250" s="15"/>
      <c r="M250" s="33"/>
      <c r="N250" s="35"/>
      <c r="O250" s="78" t="s">
        <v>12</v>
      </c>
      <c r="P250" s="473"/>
    </row>
    <row r="251" spans="2:16">
      <c r="B251" s="15"/>
      <c r="M251" s="33"/>
      <c r="N251" s="35"/>
      <c r="O251" s="78" t="s">
        <v>12</v>
      </c>
      <c r="P251" s="473"/>
    </row>
    <row r="252" spans="2:16">
      <c r="B252" s="15"/>
      <c r="M252" s="33"/>
      <c r="N252" s="35"/>
      <c r="O252" s="78" t="s">
        <v>12</v>
      </c>
      <c r="P252" s="473"/>
    </row>
    <row r="253" spans="2:16">
      <c r="B253" s="15"/>
      <c r="M253" s="33"/>
      <c r="N253" s="35"/>
      <c r="O253" s="78" t="s">
        <v>12</v>
      </c>
      <c r="P253" s="473"/>
    </row>
    <row r="254" spans="2:16">
      <c r="B254" s="15"/>
      <c r="M254" s="33"/>
      <c r="N254" s="35"/>
      <c r="O254" s="78" t="s">
        <v>12</v>
      </c>
      <c r="P254" s="473"/>
    </row>
    <row r="255" spans="2:16">
      <c r="B255" s="15"/>
      <c r="M255" s="33"/>
      <c r="N255" s="35"/>
      <c r="O255" s="78" t="s">
        <v>12</v>
      </c>
      <c r="P255" s="473"/>
    </row>
    <row r="256" spans="2:16">
      <c r="B256" s="15"/>
      <c r="M256" s="33"/>
      <c r="N256" s="35"/>
      <c r="O256" s="78" t="s">
        <v>12</v>
      </c>
      <c r="P256" s="473"/>
    </row>
    <row r="257" spans="2:16">
      <c r="B257" s="15"/>
      <c r="M257" s="33"/>
      <c r="N257" s="35"/>
      <c r="O257" s="78" t="s">
        <v>12</v>
      </c>
      <c r="P257" s="473"/>
    </row>
    <row r="258" spans="2:16">
      <c r="B258" s="15"/>
      <c r="M258" s="33"/>
      <c r="N258" s="35"/>
      <c r="O258" s="78" t="s">
        <v>12</v>
      </c>
      <c r="P258" s="473"/>
    </row>
    <row r="259" spans="2:16">
      <c r="B259" s="15"/>
      <c r="M259" s="33"/>
      <c r="N259" s="35"/>
      <c r="O259" s="78" t="s">
        <v>12</v>
      </c>
      <c r="P259" s="473"/>
    </row>
    <row r="260" spans="2:16">
      <c r="B260" s="15"/>
      <c r="M260" s="33"/>
      <c r="N260" s="35"/>
      <c r="O260" s="78" t="s">
        <v>12</v>
      </c>
      <c r="P260" s="473"/>
    </row>
    <row r="261" spans="2:16">
      <c r="B261" s="15"/>
      <c r="M261" s="33"/>
      <c r="N261" s="35"/>
      <c r="O261" s="78" t="s">
        <v>12</v>
      </c>
      <c r="P261" s="473"/>
    </row>
    <row r="262" spans="2:16">
      <c r="B262" s="15"/>
      <c r="M262" s="33"/>
      <c r="N262" s="35"/>
      <c r="O262" s="78" t="s">
        <v>12</v>
      </c>
      <c r="P262" s="473"/>
    </row>
    <row r="263" spans="2:16">
      <c r="B263" s="15"/>
      <c r="M263" s="33"/>
      <c r="N263" s="35"/>
      <c r="O263" s="78" t="s">
        <v>12</v>
      </c>
      <c r="P263" s="473"/>
    </row>
    <row r="264" spans="2:16">
      <c r="B264" s="15"/>
      <c r="M264" s="33"/>
      <c r="N264" s="35"/>
      <c r="O264" s="78" t="s">
        <v>12</v>
      </c>
      <c r="P264" s="473"/>
    </row>
    <row r="265" spans="2:16">
      <c r="B265" s="15"/>
      <c r="M265" s="33"/>
      <c r="N265" s="35"/>
      <c r="O265" s="78" t="s">
        <v>12</v>
      </c>
      <c r="P265" s="473"/>
    </row>
    <row r="266" spans="2:16">
      <c r="B266" s="15"/>
      <c r="M266" s="33"/>
      <c r="N266" s="35"/>
      <c r="O266" s="78" t="s">
        <v>12</v>
      </c>
      <c r="P266" s="473"/>
    </row>
    <row r="267" spans="2:16">
      <c r="B267" s="15"/>
      <c r="M267" s="33"/>
      <c r="N267" s="35"/>
      <c r="O267" s="78" t="s">
        <v>12</v>
      </c>
      <c r="P267" s="473"/>
    </row>
    <row r="268" spans="2:16">
      <c r="B268" s="15"/>
      <c r="M268" s="33"/>
      <c r="N268" s="35"/>
      <c r="O268" s="78" t="s">
        <v>12</v>
      </c>
      <c r="P268" s="473"/>
    </row>
    <row r="269" spans="2:16">
      <c r="B269" s="15"/>
      <c r="M269" s="33"/>
      <c r="N269" s="35"/>
      <c r="O269" s="78" t="s">
        <v>12</v>
      </c>
      <c r="P269" s="473"/>
    </row>
    <row r="270" spans="2:16">
      <c r="B270" s="15"/>
      <c r="M270" s="33"/>
      <c r="N270" s="35"/>
      <c r="O270" s="78" t="s">
        <v>12</v>
      </c>
      <c r="P270" s="473"/>
    </row>
    <row r="271" spans="2:16">
      <c r="B271" s="15"/>
      <c r="M271" s="33"/>
      <c r="N271" s="35"/>
      <c r="O271" s="78" t="s">
        <v>12</v>
      </c>
      <c r="P271" s="473"/>
    </row>
    <row r="272" spans="2:16">
      <c r="B272" s="15"/>
      <c r="M272" s="33"/>
      <c r="N272" s="35"/>
      <c r="O272" s="78" t="s">
        <v>12</v>
      </c>
      <c r="P272" s="473"/>
    </row>
    <row r="273" spans="2:16">
      <c r="B273" s="15"/>
      <c r="M273" s="33"/>
      <c r="N273" s="35"/>
      <c r="O273" s="78" t="s">
        <v>12</v>
      </c>
      <c r="P273" s="473"/>
    </row>
    <row r="274" spans="2:16">
      <c r="B274" s="15"/>
      <c r="M274" s="33"/>
      <c r="N274" s="35"/>
      <c r="O274" s="78" t="s">
        <v>12</v>
      </c>
      <c r="P274" s="473"/>
    </row>
    <row r="275" spans="2:16">
      <c r="B275" s="15"/>
      <c r="M275" s="33"/>
      <c r="N275" s="35"/>
      <c r="O275" s="78" t="s">
        <v>12</v>
      </c>
      <c r="P275" s="473"/>
    </row>
    <row r="276" spans="2:16">
      <c r="B276" s="15"/>
      <c r="M276" s="33"/>
      <c r="N276" s="35"/>
      <c r="O276" s="78" t="s">
        <v>12</v>
      </c>
      <c r="P276" s="473"/>
    </row>
    <row r="277" spans="2:16">
      <c r="B277" s="15"/>
      <c r="M277" s="33"/>
      <c r="N277" s="35"/>
      <c r="O277" s="78" t="s">
        <v>12</v>
      </c>
      <c r="P277" s="473"/>
    </row>
    <row r="278" spans="2:16">
      <c r="B278" s="15"/>
      <c r="M278" s="33"/>
      <c r="N278" s="35"/>
      <c r="O278" s="78" t="s">
        <v>12</v>
      </c>
      <c r="P278" s="473"/>
    </row>
    <row r="279" spans="2:16">
      <c r="B279" s="15"/>
      <c r="M279" s="33"/>
      <c r="N279" s="35"/>
      <c r="O279" s="78" t="s">
        <v>12</v>
      </c>
      <c r="P279" s="473"/>
    </row>
    <row r="280" spans="2:16">
      <c r="B280" s="15"/>
      <c r="M280" s="33"/>
      <c r="N280" s="35"/>
      <c r="O280" s="78" t="s">
        <v>12</v>
      </c>
      <c r="P280" s="473"/>
    </row>
    <row r="281" spans="2:16">
      <c r="B281" s="15"/>
      <c r="M281" s="33"/>
      <c r="N281" s="35"/>
      <c r="O281" s="78" t="s">
        <v>12</v>
      </c>
      <c r="P281" s="473"/>
    </row>
    <row r="282" spans="2:16">
      <c r="B282" s="15"/>
      <c r="M282" s="33"/>
      <c r="N282" s="35"/>
      <c r="O282" s="78" t="s">
        <v>12</v>
      </c>
      <c r="P282" s="473"/>
    </row>
    <row r="283" spans="2:16">
      <c r="B283" s="15"/>
      <c r="M283" s="33"/>
      <c r="N283" s="35"/>
      <c r="O283" s="78" t="s">
        <v>12</v>
      </c>
      <c r="P283" s="473"/>
    </row>
    <row r="284" spans="2:16">
      <c r="B284" s="15"/>
      <c r="M284" s="33"/>
      <c r="N284" s="35"/>
      <c r="O284" s="78" t="s">
        <v>12</v>
      </c>
      <c r="P284" s="473"/>
    </row>
    <row r="285" spans="2:16">
      <c r="B285" s="15"/>
      <c r="M285" s="33"/>
      <c r="N285" s="35"/>
      <c r="O285" s="78" t="s">
        <v>12</v>
      </c>
      <c r="P285" s="473"/>
    </row>
    <row r="286" spans="2:16">
      <c r="B286" s="15"/>
      <c r="M286" s="33"/>
      <c r="N286" s="35"/>
      <c r="O286" s="78" t="s">
        <v>12</v>
      </c>
      <c r="P286" s="473"/>
    </row>
    <row r="287" spans="2:16">
      <c r="B287" s="15"/>
      <c r="M287" s="33"/>
      <c r="N287" s="35"/>
      <c r="O287" s="78" t="s">
        <v>12</v>
      </c>
      <c r="P287" s="473"/>
    </row>
    <row r="288" spans="2:16">
      <c r="B288" s="15"/>
      <c r="M288" s="33"/>
      <c r="N288" s="35"/>
      <c r="O288" s="78" t="s">
        <v>12</v>
      </c>
      <c r="P288" s="473"/>
    </row>
    <row r="289" spans="2:16">
      <c r="B289" s="15"/>
      <c r="M289" s="33"/>
      <c r="N289" s="35"/>
      <c r="O289" s="78" t="s">
        <v>12</v>
      </c>
      <c r="P289" s="473"/>
    </row>
    <row r="290" spans="2:16">
      <c r="B290" s="15"/>
      <c r="M290" s="33"/>
      <c r="N290" s="35"/>
      <c r="O290" s="78" t="s">
        <v>12</v>
      </c>
      <c r="P290" s="473"/>
    </row>
    <row r="291" spans="2:16">
      <c r="B291" s="15"/>
      <c r="M291" s="33"/>
      <c r="N291" s="35"/>
      <c r="O291" s="78" t="s">
        <v>12</v>
      </c>
      <c r="P291" s="473"/>
    </row>
    <row r="292" spans="2:16">
      <c r="B292" s="15"/>
      <c r="M292" s="33"/>
      <c r="N292" s="35"/>
      <c r="O292" s="78" t="s">
        <v>12</v>
      </c>
      <c r="P292" s="473"/>
    </row>
    <row r="293" spans="2:16">
      <c r="B293" s="15"/>
      <c r="M293" s="33"/>
      <c r="N293" s="35"/>
      <c r="O293" s="78" t="s">
        <v>12</v>
      </c>
      <c r="P293" s="473"/>
    </row>
    <row r="294" spans="2:16">
      <c r="B294" s="15"/>
      <c r="M294" s="33"/>
      <c r="N294" s="35"/>
      <c r="O294" s="78" t="s">
        <v>12</v>
      </c>
      <c r="P294" s="473"/>
    </row>
    <row r="295" spans="2:16">
      <c r="B295" s="15"/>
      <c r="M295" s="33"/>
      <c r="N295" s="35"/>
      <c r="O295" s="78" t="s">
        <v>12</v>
      </c>
      <c r="P295" s="473"/>
    </row>
    <row r="296" spans="2:16">
      <c r="B296" s="15"/>
      <c r="M296" s="33"/>
      <c r="N296" s="35"/>
      <c r="O296" s="78" t="s">
        <v>12</v>
      </c>
      <c r="P296" s="473"/>
    </row>
    <row r="297" spans="2:16">
      <c r="B297" s="15"/>
      <c r="M297" s="33"/>
      <c r="N297" s="35"/>
      <c r="O297" s="78" t="s">
        <v>12</v>
      </c>
      <c r="P297" s="473"/>
    </row>
    <row r="298" spans="2:16">
      <c r="B298" s="15"/>
      <c r="M298" s="33"/>
      <c r="N298" s="35"/>
      <c r="O298" s="78" t="s">
        <v>12</v>
      </c>
      <c r="P298" s="473"/>
    </row>
    <row r="299" spans="2:16">
      <c r="B299" s="15"/>
      <c r="M299" s="33"/>
      <c r="N299" s="35"/>
      <c r="O299" s="78" t="s">
        <v>12</v>
      </c>
      <c r="P299" s="473"/>
    </row>
    <row r="300" spans="2:16">
      <c r="B300" s="15"/>
      <c r="M300" s="33"/>
      <c r="N300" s="35"/>
      <c r="O300" s="78" t="s">
        <v>12</v>
      </c>
      <c r="P300" s="473"/>
    </row>
    <row r="301" spans="2:16">
      <c r="B301" s="15"/>
      <c r="M301" s="33"/>
      <c r="N301" s="35"/>
      <c r="O301" s="78" t="s">
        <v>12</v>
      </c>
      <c r="P301" s="473"/>
    </row>
    <row r="302" spans="2:16">
      <c r="B302" s="15"/>
      <c r="M302" s="33"/>
      <c r="N302" s="35"/>
      <c r="O302" s="78" t="s">
        <v>12</v>
      </c>
      <c r="P302" s="473"/>
    </row>
    <row r="303" spans="2:16">
      <c r="B303" s="15"/>
      <c r="M303" s="33"/>
      <c r="N303" s="35"/>
      <c r="O303" s="78" t="s">
        <v>12</v>
      </c>
      <c r="P303" s="473"/>
    </row>
    <row r="304" spans="2:16">
      <c r="B304" s="15"/>
      <c r="M304" s="33"/>
      <c r="N304" s="35"/>
      <c r="O304" s="78" t="s">
        <v>12</v>
      </c>
      <c r="P304" s="473"/>
    </row>
    <row r="305" spans="2:16">
      <c r="B305" s="15"/>
      <c r="M305" s="33"/>
      <c r="N305" s="35"/>
      <c r="O305" s="78" t="s">
        <v>12</v>
      </c>
      <c r="P305" s="473"/>
    </row>
    <row r="306" spans="2:16">
      <c r="B306" s="15"/>
      <c r="M306" s="33"/>
      <c r="N306" s="35"/>
      <c r="O306" s="78" t="s">
        <v>12</v>
      </c>
      <c r="P306" s="473"/>
    </row>
    <row r="307" spans="2:16">
      <c r="B307" s="15"/>
      <c r="M307" s="33"/>
      <c r="N307" s="35"/>
      <c r="O307" s="78" t="s">
        <v>12</v>
      </c>
      <c r="P307" s="473"/>
    </row>
    <row r="308" spans="2:16">
      <c r="B308" s="15"/>
      <c r="M308" s="33"/>
      <c r="N308" s="35"/>
      <c r="O308" s="78" t="s">
        <v>12</v>
      </c>
      <c r="P308" s="473"/>
    </row>
    <row r="309" spans="2:16">
      <c r="B309" s="15"/>
      <c r="M309" s="33"/>
      <c r="N309" s="35"/>
      <c r="O309" s="78" t="s">
        <v>12</v>
      </c>
      <c r="P309" s="474"/>
    </row>
    <row r="310" spans="2:16">
      <c r="B310" s="15"/>
      <c r="M310" s="33"/>
      <c r="N310" s="35"/>
      <c r="O310" s="78" t="s">
        <v>12</v>
      </c>
      <c r="P310" s="474"/>
    </row>
    <row r="311" spans="2:16">
      <c r="B311" s="15"/>
      <c r="M311" s="33"/>
      <c r="N311" s="35"/>
      <c r="O311" s="78" t="s">
        <v>12</v>
      </c>
      <c r="P311" s="474"/>
    </row>
    <row r="312" spans="2:16">
      <c r="B312" s="15"/>
      <c r="M312" s="33"/>
      <c r="N312" s="35"/>
      <c r="O312" s="78" t="s">
        <v>12</v>
      </c>
      <c r="P312" s="474"/>
    </row>
    <row r="313" spans="2:16">
      <c r="B313" s="15"/>
      <c r="M313" s="33"/>
      <c r="N313" s="35"/>
      <c r="O313" s="78" t="s">
        <v>12</v>
      </c>
      <c r="P313" s="474"/>
    </row>
    <row r="314" spans="2:16">
      <c r="B314" s="15"/>
      <c r="M314" s="33"/>
      <c r="N314" s="35"/>
      <c r="O314" s="78" t="s">
        <v>12</v>
      </c>
      <c r="P314" s="474"/>
    </row>
    <row r="315" spans="2:16">
      <c r="B315" s="15"/>
      <c r="M315" s="33"/>
      <c r="N315" s="35"/>
      <c r="O315" s="78" t="s">
        <v>12</v>
      </c>
      <c r="P315" s="474"/>
    </row>
    <row r="316" spans="2:16">
      <c r="B316" s="15"/>
      <c r="M316" s="33"/>
      <c r="N316" s="35"/>
      <c r="O316" s="78" t="s">
        <v>12</v>
      </c>
      <c r="P316" s="474"/>
    </row>
    <row r="317" spans="2:16">
      <c r="B317" s="15"/>
      <c r="M317" s="33"/>
      <c r="N317" s="35"/>
      <c r="O317" s="78" t="s">
        <v>12</v>
      </c>
      <c r="P317" s="474"/>
    </row>
    <row r="318" spans="2:16">
      <c r="B318" s="15"/>
      <c r="M318" s="33"/>
      <c r="N318" s="35"/>
      <c r="O318" s="78" t="s">
        <v>12</v>
      </c>
      <c r="P318" s="474"/>
    </row>
    <row r="319" spans="2:16">
      <c r="B319" s="15"/>
      <c r="M319" s="33"/>
      <c r="N319" s="35"/>
      <c r="O319" s="78" t="s">
        <v>12</v>
      </c>
      <c r="P319" s="474"/>
    </row>
    <row r="320" spans="2:16">
      <c r="B320" s="15"/>
      <c r="M320" s="33"/>
      <c r="N320" s="35"/>
      <c r="O320" s="78" t="s">
        <v>12</v>
      </c>
      <c r="P320" s="474"/>
    </row>
    <row r="321" spans="2:16">
      <c r="B321" s="15"/>
      <c r="M321" s="33"/>
      <c r="N321" s="35"/>
      <c r="O321" s="78" t="s">
        <v>12</v>
      </c>
      <c r="P321" s="474"/>
    </row>
    <row r="322" spans="2:16">
      <c r="B322" s="15"/>
      <c r="M322" s="33"/>
      <c r="N322" s="35"/>
      <c r="O322" s="78" t="s">
        <v>12</v>
      </c>
      <c r="P322" s="474"/>
    </row>
    <row r="323" spans="2:16">
      <c r="B323" s="15"/>
      <c r="M323" s="33"/>
      <c r="N323" s="35"/>
      <c r="O323" s="78" t="s">
        <v>12</v>
      </c>
      <c r="P323" s="474"/>
    </row>
    <row r="324" spans="2:16">
      <c r="B324" s="15"/>
      <c r="M324" s="33"/>
      <c r="N324" s="35"/>
      <c r="O324" s="78" t="s">
        <v>12</v>
      </c>
      <c r="P324" s="474"/>
    </row>
    <row r="325" spans="2:16">
      <c r="B325" s="15"/>
      <c r="M325" s="33"/>
      <c r="N325" s="35"/>
      <c r="O325" s="78" t="s">
        <v>12</v>
      </c>
      <c r="P325" s="474"/>
    </row>
    <row r="326" spans="2:16">
      <c r="B326" s="15"/>
      <c r="M326" s="33"/>
      <c r="N326" s="35"/>
      <c r="O326" s="78" t="s">
        <v>12</v>
      </c>
      <c r="P326" s="474"/>
    </row>
    <row r="327" spans="2:16">
      <c r="B327" s="15"/>
      <c r="M327" s="33"/>
      <c r="N327" s="35"/>
      <c r="O327" s="78" t="s">
        <v>12</v>
      </c>
      <c r="P327" s="474"/>
    </row>
    <row r="328" spans="2:16">
      <c r="B328" s="15"/>
      <c r="M328" s="33"/>
      <c r="N328" s="35"/>
      <c r="O328" s="78" t="s">
        <v>12</v>
      </c>
      <c r="P328" s="474"/>
    </row>
    <row r="329" spans="2:16">
      <c r="B329" s="15"/>
      <c r="M329" s="33"/>
      <c r="N329" s="35"/>
      <c r="O329" s="78" t="s">
        <v>12</v>
      </c>
      <c r="P329" s="474"/>
    </row>
    <row r="330" spans="2:16">
      <c r="B330" s="15"/>
      <c r="M330" s="33"/>
      <c r="N330" s="35"/>
      <c r="O330" s="78" t="s">
        <v>12</v>
      </c>
      <c r="P330" s="474"/>
    </row>
    <row r="331" spans="2:16">
      <c r="B331" s="15"/>
      <c r="M331" s="33"/>
      <c r="N331" s="35"/>
      <c r="O331" s="78" t="s">
        <v>12</v>
      </c>
      <c r="P331" s="474"/>
    </row>
    <row r="332" spans="2:16">
      <c r="B332" s="15"/>
      <c r="M332" s="33"/>
      <c r="N332" s="35"/>
      <c r="O332" s="78" t="s">
        <v>12</v>
      </c>
      <c r="P332" s="474"/>
    </row>
    <row r="333" spans="2:16">
      <c r="B333" s="15"/>
      <c r="M333" s="33"/>
      <c r="N333" s="35"/>
      <c r="O333" s="78" t="s">
        <v>12</v>
      </c>
      <c r="P333" s="474"/>
    </row>
    <row r="334" spans="2:16">
      <c r="B334" s="15"/>
      <c r="M334" s="33"/>
      <c r="N334" s="35"/>
      <c r="O334" s="78" t="s">
        <v>12</v>
      </c>
      <c r="P334" s="474"/>
    </row>
    <row r="335" spans="2:16">
      <c r="B335" s="15"/>
      <c r="M335" s="33"/>
      <c r="N335" s="35"/>
      <c r="O335" s="78" t="s">
        <v>12</v>
      </c>
      <c r="P335" s="474"/>
    </row>
    <row r="336" spans="2:16">
      <c r="B336" s="15"/>
      <c r="M336" s="33"/>
      <c r="N336" s="35"/>
      <c r="O336" s="78" t="s">
        <v>12</v>
      </c>
      <c r="P336" s="474"/>
    </row>
    <row r="337" spans="2:16">
      <c r="B337" s="15"/>
      <c r="M337" s="33"/>
      <c r="N337" s="35"/>
      <c r="O337" s="78" t="s">
        <v>12</v>
      </c>
      <c r="P337" s="474"/>
    </row>
    <row r="338" spans="2:16">
      <c r="B338" s="15"/>
      <c r="M338" s="33"/>
      <c r="N338" s="35"/>
      <c r="O338" s="78" t="s">
        <v>12</v>
      </c>
      <c r="P338" s="474"/>
    </row>
    <row r="339" spans="2:16">
      <c r="B339" s="15"/>
      <c r="M339" s="33"/>
      <c r="N339" s="35"/>
      <c r="O339" s="78" t="s">
        <v>12</v>
      </c>
      <c r="P339" s="474"/>
    </row>
    <row r="340" spans="2:16">
      <c r="B340" s="15"/>
      <c r="M340" s="33"/>
      <c r="N340" s="35"/>
      <c r="O340" s="78" t="s">
        <v>12</v>
      </c>
      <c r="P340" s="474"/>
    </row>
    <row r="341" spans="2:16">
      <c r="B341" s="15"/>
      <c r="M341" s="33"/>
      <c r="N341" s="35"/>
      <c r="O341" s="78" t="s">
        <v>12</v>
      </c>
      <c r="P341" s="474"/>
    </row>
    <row r="342" spans="2:16">
      <c r="B342" s="15"/>
      <c r="M342" s="33"/>
      <c r="N342" s="35"/>
      <c r="O342" s="78" t="s">
        <v>12</v>
      </c>
      <c r="P342" s="474"/>
    </row>
    <row r="343" spans="2:16">
      <c r="B343" s="15"/>
      <c r="M343" s="33"/>
      <c r="N343" s="35"/>
      <c r="O343" s="78" t="s">
        <v>12</v>
      </c>
      <c r="P343" s="474"/>
    </row>
    <row r="344" spans="2:16">
      <c r="B344" s="15"/>
      <c r="M344" s="33"/>
      <c r="N344" s="35"/>
      <c r="O344" s="78" t="s">
        <v>12</v>
      </c>
      <c r="P344" s="474"/>
    </row>
    <row r="345" spans="2:16">
      <c r="B345" s="15"/>
      <c r="M345" s="33"/>
      <c r="N345" s="35"/>
      <c r="O345" s="78" t="s">
        <v>12</v>
      </c>
      <c r="P345" s="474"/>
    </row>
    <row r="346" spans="2:16">
      <c r="B346" s="15"/>
      <c r="M346" s="33"/>
      <c r="N346" s="35"/>
      <c r="O346" s="78" t="s">
        <v>12</v>
      </c>
      <c r="P346" s="474"/>
    </row>
    <row r="347" spans="2:16">
      <c r="B347" s="15"/>
      <c r="M347" s="33"/>
      <c r="N347" s="35"/>
      <c r="O347" s="78" t="s">
        <v>12</v>
      </c>
      <c r="P347" s="474"/>
    </row>
    <row r="348" spans="2:16">
      <c r="B348" s="15"/>
      <c r="M348" s="33"/>
      <c r="N348" s="35"/>
      <c r="O348" s="78" t="s">
        <v>12</v>
      </c>
      <c r="P348" s="474"/>
    </row>
    <row r="349" spans="2:16">
      <c r="B349" s="15"/>
      <c r="M349" s="33"/>
      <c r="N349" s="35"/>
      <c r="O349" s="78" t="s">
        <v>12</v>
      </c>
      <c r="P349" s="474"/>
    </row>
    <row r="350" spans="2:16">
      <c r="B350" s="15"/>
      <c r="M350" s="33"/>
      <c r="N350" s="35"/>
      <c r="O350" s="78" t="s">
        <v>12</v>
      </c>
      <c r="P350" s="474"/>
    </row>
    <row r="351" spans="2:16">
      <c r="B351" s="15"/>
      <c r="M351" s="33"/>
      <c r="N351" s="35"/>
      <c r="O351" s="78" t="s">
        <v>12</v>
      </c>
      <c r="P351" s="474"/>
    </row>
    <row r="352" spans="2:16">
      <c r="B352" s="15"/>
      <c r="M352" s="33"/>
      <c r="N352" s="35"/>
      <c r="O352" s="78" t="s">
        <v>12</v>
      </c>
      <c r="P352" s="474"/>
    </row>
    <row r="353" spans="2:16">
      <c r="B353" s="15"/>
      <c r="M353" s="33"/>
      <c r="N353" s="35"/>
      <c r="O353" s="78" t="s">
        <v>12</v>
      </c>
      <c r="P353" s="474"/>
    </row>
    <row r="354" spans="2:16">
      <c r="B354" s="15"/>
      <c r="M354" s="33"/>
      <c r="N354" s="35"/>
      <c r="O354" s="78" t="s">
        <v>12</v>
      </c>
      <c r="P354" s="474"/>
    </row>
    <row r="355" spans="2:16">
      <c r="B355" s="15"/>
      <c r="M355" s="33"/>
      <c r="N355" s="35"/>
      <c r="O355" s="78" t="s">
        <v>12</v>
      </c>
      <c r="P355" s="474"/>
    </row>
    <row r="356" spans="2:16">
      <c r="B356" s="15"/>
      <c r="M356" s="33"/>
      <c r="N356" s="35"/>
      <c r="O356" s="78" t="s">
        <v>12</v>
      </c>
      <c r="P356" s="474"/>
    </row>
    <row r="357" spans="2:16">
      <c r="B357" s="15"/>
      <c r="M357" s="33"/>
      <c r="N357" s="35"/>
      <c r="O357" s="78" t="s">
        <v>12</v>
      </c>
      <c r="P357" s="474"/>
    </row>
    <row r="358" spans="2:16">
      <c r="B358" s="15"/>
      <c r="M358" s="33"/>
      <c r="N358" s="35"/>
      <c r="O358" s="78" t="s">
        <v>12</v>
      </c>
      <c r="P358" s="474"/>
    </row>
    <row r="359" spans="2:16">
      <c r="B359" s="15"/>
      <c r="M359" s="33"/>
      <c r="N359" s="35"/>
      <c r="O359" s="78" t="s">
        <v>12</v>
      </c>
      <c r="P359" s="474"/>
    </row>
    <row r="360" spans="2:16">
      <c r="B360" s="15"/>
      <c r="M360" s="33"/>
      <c r="N360" s="35"/>
      <c r="O360" s="78" t="s">
        <v>12</v>
      </c>
      <c r="P360" s="474"/>
    </row>
    <row r="361" spans="2:16">
      <c r="B361" s="15"/>
      <c r="M361" s="33"/>
      <c r="N361" s="35"/>
      <c r="O361" s="78" t="s">
        <v>12</v>
      </c>
      <c r="P361" s="474"/>
    </row>
    <row r="362" spans="2:16">
      <c r="B362" s="15"/>
      <c r="M362" s="33"/>
      <c r="N362" s="35"/>
      <c r="O362" s="78" t="s">
        <v>12</v>
      </c>
      <c r="P362" s="474"/>
    </row>
    <row r="363" spans="2:16">
      <c r="B363" s="15"/>
      <c r="M363" s="33"/>
      <c r="N363" s="35"/>
      <c r="O363" s="78" t="s">
        <v>12</v>
      </c>
      <c r="P363" s="474"/>
    </row>
    <row r="364" spans="2:16">
      <c r="B364" s="15"/>
      <c r="M364" s="33"/>
      <c r="N364" s="35"/>
      <c r="O364" s="78" t="s">
        <v>12</v>
      </c>
      <c r="P364" s="474"/>
    </row>
    <row r="365" spans="2:16">
      <c r="B365" s="15"/>
      <c r="M365" s="33"/>
      <c r="N365" s="35"/>
      <c r="O365" s="78" t="s">
        <v>12</v>
      </c>
      <c r="P365" s="474"/>
    </row>
    <row r="366" spans="2:16">
      <c r="B366" s="15"/>
      <c r="M366" s="33"/>
      <c r="N366" s="35"/>
      <c r="O366" s="78" t="s">
        <v>12</v>
      </c>
      <c r="P366" s="474"/>
    </row>
    <row r="367" spans="2:16">
      <c r="B367" s="15"/>
      <c r="M367" s="33"/>
      <c r="N367" s="35"/>
      <c r="O367" s="78" t="s">
        <v>12</v>
      </c>
      <c r="P367" s="474"/>
    </row>
    <row r="368" spans="2:16">
      <c r="B368" s="15"/>
      <c r="M368" s="33"/>
      <c r="N368" s="35"/>
      <c r="O368" s="78" t="s">
        <v>12</v>
      </c>
      <c r="P368" s="474"/>
    </row>
    <row r="369" spans="2:16">
      <c r="B369" s="15"/>
      <c r="M369" s="33"/>
      <c r="N369" s="35"/>
      <c r="O369" s="78" t="s">
        <v>12</v>
      </c>
      <c r="P369" s="474"/>
    </row>
    <row r="370" spans="2:16">
      <c r="B370" s="15"/>
      <c r="M370" s="33"/>
      <c r="N370" s="35"/>
      <c r="O370" s="78" t="s">
        <v>12</v>
      </c>
      <c r="P370" s="474"/>
    </row>
    <row r="371" spans="2:16">
      <c r="B371" s="15"/>
      <c r="M371" s="33"/>
      <c r="N371" s="35"/>
      <c r="O371" s="78" t="s">
        <v>12</v>
      </c>
      <c r="P371" s="474"/>
    </row>
    <row r="372" spans="2:16">
      <c r="B372" s="15"/>
      <c r="M372" s="33"/>
      <c r="N372" s="35"/>
      <c r="O372" s="78" t="s">
        <v>12</v>
      </c>
      <c r="P372" s="474"/>
    </row>
    <row r="373" spans="2:16">
      <c r="B373" s="15"/>
      <c r="M373" s="33"/>
      <c r="N373" s="35"/>
      <c r="O373" s="78" t="s">
        <v>12</v>
      </c>
      <c r="P373" s="474"/>
    </row>
    <row r="374" spans="2:16">
      <c r="B374" s="15"/>
      <c r="M374" s="33"/>
      <c r="N374" s="35"/>
      <c r="O374" s="78" t="s">
        <v>12</v>
      </c>
      <c r="P374" s="474"/>
    </row>
    <row r="375" spans="2:16">
      <c r="B375" s="15"/>
      <c r="M375" s="33"/>
      <c r="N375" s="35"/>
      <c r="O375" s="78" t="s">
        <v>12</v>
      </c>
      <c r="P375" s="474"/>
    </row>
    <row r="376" spans="2:16">
      <c r="B376" s="15"/>
    </row>
    <row r="377" spans="2:16">
      <c r="B377" s="15"/>
    </row>
    <row r="378" spans="2:16">
      <c r="B378" s="15"/>
    </row>
    <row r="379" spans="2:16">
      <c r="B379" s="15"/>
    </row>
    <row r="380" spans="2:16">
      <c r="B380" s="15"/>
    </row>
    <row r="381" spans="2:16">
      <c r="B381" s="15"/>
    </row>
    <row r="382" spans="2:16">
      <c r="B382" s="15"/>
    </row>
    <row r="383" spans="2:16">
      <c r="B383" s="15"/>
    </row>
    <row r="384" spans="2:16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2">
      <c r="B433" s="15"/>
    </row>
    <row r="434" spans="2:2">
      <c r="B434" s="15"/>
    </row>
    <row r="435" spans="2:2">
      <c r="B435" s="15"/>
    </row>
    <row r="436" spans="2:2">
      <c r="B436" s="15"/>
    </row>
    <row r="437" spans="2:2">
      <c r="B437" s="15"/>
    </row>
    <row r="438" spans="2:2">
      <c r="B438" s="15"/>
    </row>
    <row r="439" spans="2:2">
      <c r="B439" s="15"/>
    </row>
    <row r="440" spans="2:2">
      <c r="B440" s="15"/>
    </row>
    <row r="441" spans="2:2">
      <c r="B441" s="15"/>
    </row>
    <row r="442" spans="2:2">
      <c r="B442" s="15"/>
    </row>
    <row r="443" spans="2:2">
      <c r="B443" s="15"/>
    </row>
    <row r="444" spans="2:2">
      <c r="B444" s="15"/>
    </row>
    <row r="445" spans="2:2">
      <c r="B445" s="15"/>
    </row>
    <row r="446" spans="2:2">
      <c r="B446" s="15"/>
    </row>
    <row r="447" spans="2:2">
      <c r="B447" s="15"/>
    </row>
    <row r="448" spans="2:2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  <row r="460" spans="2:2">
      <c r="B460" s="15"/>
    </row>
    <row r="461" spans="2:2">
      <c r="B461" s="15"/>
    </row>
    <row r="462" spans="2:2">
      <c r="B462" s="15"/>
    </row>
    <row r="463" spans="2:2">
      <c r="B463" s="15"/>
    </row>
    <row r="464" spans="2:2">
      <c r="B464" s="15"/>
    </row>
    <row r="465" spans="2:2">
      <c r="B465" s="15"/>
    </row>
    <row r="466" spans="2:2">
      <c r="B466" s="15"/>
    </row>
    <row r="467" spans="2:2">
      <c r="B467" s="15"/>
    </row>
    <row r="468" spans="2:2">
      <c r="B468" s="15"/>
    </row>
    <row r="469" spans="2:2">
      <c r="B469" s="15"/>
    </row>
    <row r="470" spans="2:2">
      <c r="B470" s="15"/>
    </row>
    <row r="471" spans="2:2">
      <c r="B471" s="15"/>
    </row>
    <row r="472" spans="2:2">
      <c r="B472" s="15"/>
    </row>
    <row r="473" spans="2:2">
      <c r="B473" s="15"/>
    </row>
    <row r="474" spans="2:2">
      <c r="B474" s="15"/>
    </row>
    <row r="475" spans="2:2">
      <c r="B475" s="15"/>
    </row>
    <row r="476" spans="2:2">
      <c r="B476" s="15"/>
    </row>
    <row r="477" spans="2:2">
      <c r="B477" s="15"/>
    </row>
    <row r="478" spans="2:2">
      <c r="B478" s="15"/>
    </row>
    <row r="479" spans="2:2">
      <c r="B479" s="15"/>
    </row>
    <row r="480" spans="2:2">
      <c r="B480" s="15"/>
    </row>
    <row r="481" spans="2:2">
      <c r="B481" s="15"/>
    </row>
    <row r="482" spans="2:2">
      <c r="B482" s="15"/>
    </row>
    <row r="483" spans="2:2">
      <c r="B483" s="15"/>
    </row>
    <row r="484" spans="2:2">
      <c r="B484" s="15"/>
    </row>
    <row r="485" spans="2:2">
      <c r="B485" s="15"/>
    </row>
    <row r="486" spans="2:2">
      <c r="B486" s="15"/>
    </row>
    <row r="487" spans="2:2">
      <c r="B487" s="15"/>
    </row>
    <row r="488" spans="2:2">
      <c r="B488" s="15"/>
    </row>
    <row r="489" spans="2:2">
      <c r="B489" s="15"/>
    </row>
    <row r="490" spans="2:2">
      <c r="B490" s="15"/>
    </row>
    <row r="491" spans="2:2">
      <c r="B491" s="15"/>
    </row>
    <row r="492" spans="2:2">
      <c r="B492" s="15"/>
    </row>
    <row r="493" spans="2:2">
      <c r="B493" s="15"/>
    </row>
    <row r="494" spans="2:2">
      <c r="B494" s="15"/>
    </row>
    <row r="495" spans="2:2">
      <c r="B495" s="15"/>
    </row>
    <row r="496" spans="2:2">
      <c r="B496" s="15"/>
    </row>
    <row r="497" spans="2:2">
      <c r="B497" s="15"/>
    </row>
    <row r="498" spans="2:2">
      <c r="B498" s="15"/>
    </row>
    <row r="499" spans="2:2">
      <c r="B499" s="15"/>
    </row>
    <row r="500" spans="2:2">
      <c r="B500" s="15"/>
    </row>
    <row r="501" spans="2:2">
      <c r="B501" s="15"/>
    </row>
    <row r="502" spans="2:2">
      <c r="B502" s="15"/>
    </row>
    <row r="503" spans="2:2">
      <c r="B503" s="15"/>
    </row>
  </sheetData>
  <mergeCells count="11">
    <mergeCell ref="A157:B157"/>
    <mergeCell ref="A178:A179"/>
    <mergeCell ref="A1:P1"/>
    <mergeCell ref="A2:P2"/>
    <mergeCell ref="A3:P3"/>
    <mergeCell ref="A4:P4"/>
    <mergeCell ref="A7:A8"/>
    <mergeCell ref="B7:B8"/>
    <mergeCell ref="C7:K7"/>
    <mergeCell ref="P7:P8"/>
    <mergeCell ref="L7:O7"/>
  </mergeCells>
  <pageMargins left="0.19685039370078741" right="0" top="0.55118110236220474" bottom="0.74803149606299213" header="0.31496062992125984" footer="0.31496062992125984"/>
  <pageSetup scale="55" orientation="landscape" r:id="rId1"/>
  <ignoredErrors>
    <ignoredError sqref="A42 A9:A17 A20 A37 A50:A51 A81 A87 A95 A103 A5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tabColor rgb="FFFFFF00"/>
  </sheetPr>
  <dimension ref="A1:P129"/>
  <sheetViews>
    <sheetView showGridLines="0" showZeros="0" zoomScale="84" zoomScaleNormal="84" workbookViewId="0">
      <selection activeCell="J1" sqref="J1:J1048576"/>
    </sheetView>
  </sheetViews>
  <sheetFormatPr baseColWidth="10" defaultColWidth="11" defaultRowHeight="12.75"/>
  <cols>
    <col min="1" max="1" width="17.85546875" style="166" customWidth="1"/>
    <col min="2" max="2" width="41.140625" style="4" customWidth="1"/>
    <col min="3" max="3" width="12.85546875" style="4" customWidth="1"/>
    <col min="4" max="4" width="16.42578125" style="50" customWidth="1"/>
    <col min="5" max="5" width="15.5703125" style="50" customWidth="1"/>
    <col min="6" max="6" width="15.140625" style="240" customWidth="1"/>
    <col min="7" max="7" width="15.5703125" style="50" customWidth="1"/>
    <col min="8" max="8" width="15.7109375" style="240" customWidth="1"/>
    <col min="9" max="9" width="15" style="166" customWidth="1"/>
    <col min="10" max="10" width="25.5703125" style="223" customWidth="1"/>
    <col min="11" max="11" width="21.42578125" style="166" customWidth="1"/>
    <col min="12" max="12" width="13" style="166" customWidth="1"/>
    <col min="13" max="13" width="4.5703125" style="166" customWidth="1"/>
    <col min="14" max="16384" width="11" style="166"/>
  </cols>
  <sheetData>
    <row r="1" spans="1:16" ht="21.75" customHeight="1">
      <c r="A1" s="845" t="s">
        <v>59</v>
      </c>
      <c r="B1" s="845"/>
      <c r="C1" s="845"/>
      <c r="D1" s="845"/>
      <c r="E1" s="845"/>
      <c r="F1" s="845"/>
      <c r="G1" s="845"/>
      <c r="H1" s="845"/>
      <c r="I1" s="845"/>
      <c r="J1" s="43"/>
      <c r="K1" s="127"/>
      <c r="L1" s="127"/>
      <c r="M1" s="127"/>
    </row>
    <row r="2" spans="1:16" ht="18" customHeight="1">
      <c r="A2" s="845" t="s">
        <v>60</v>
      </c>
      <c r="B2" s="845"/>
      <c r="C2" s="845"/>
      <c r="D2" s="845"/>
      <c r="E2" s="845"/>
      <c r="F2" s="845"/>
      <c r="G2" s="845"/>
      <c r="H2" s="845"/>
      <c r="I2" s="845"/>
      <c r="J2" s="43"/>
      <c r="K2" s="127"/>
      <c r="L2" s="127"/>
      <c r="M2" s="127"/>
    </row>
    <row r="3" spans="1:16" ht="15">
      <c r="A3" s="846" t="s">
        <v>61</v>
      </c>
      <c r="B3" s="846"/>
      <c r="C3" s="846"/>
      <c r="D3" s="846"/>
      <c r="E3" s="846"/>
      <c r="F3" s="846"/>
      <c r="G3" s="846"/>
      <c r="H3" s="846"/>
      <c r="I3" s="846"/>
    </row>
    <row r="4" spans="1:16" ht="20.25" customHeight="1">
      <c r="A4" s="847" t="s">
        <v>648</v>
      </c>
      <c r="B4" s="847"/>
      <c r="C4" s="847"/>
      <c r="D4" s="847"/>
      <c r="E4" s="847"/>
      <c r="F4" s="847"/>
      <c r="G4" s="847"/>
      <c r="H4" s="847"/>
      <c r="I4" s="847"/>
    </row>
    <row r="5" spans="1:16" ht="9.75" customHeight="1">
      <c r="A5" s="429"/>
      <c r="B5" s="430"/>
      <c r="C5" s="430"/>
      <c r="D5" s="431"/>
      <c r="E5" s="431"/>
      <c r="F5" s="564"/>
      <c r="G5" s="431"/>
      <c r="H5" s="432"/>
      <c r="I5" s="429" t="s">
        <v>12</v>
      </c>
    </row>
    <row r="6" spans="1:16" ht="24" customHeight="1">
      <c r="A6" s="853" t="s">
        <v>62</v>
      </c>
      <c r="B6" s="855" t="s">
        <v>0</v>
      </c>
      <c r="C6" s="857" t="s">
        <v>47</v>
      </c>
      <c r="D6" s="857"/>
      <c r="E6" s="857"/>
      <c r="F6" s="858" t="s">
        <v>638</v>
      </c>
      <c r="G6" s="858"/>
      <c r="H6" s="848" t="s">
        <v>31</v>
      </c>
      <c r="I6" s="849"/>
    </row>
    <row r="7" spans="1:16" ht="36" customHeight="1">
      <c r="A7" s="854"/>
      <c r="B7" s="856"/>
      <c r="C7" s="279" t="s">
        <v>2</v>
      </c>
      <c r="D7" s="420" t="s">
        <v>63</v>
      </c>
      <c r="E7" s="279" t="s">
        <v>24</v>
      </c>
      <c r="F7" s="565" t="s">
        <v>64</v>
      </c>
      <c r="G7" s="420" t="s">
        <v>65</v>
      </c>
      <c r="H7" s="417" t="s">
        <v>25</v>
      </c>
      <c r="I7" s="280" t="s">
        <v>66</v>
      </c>
    </row>
    <row r="8" spans="1:16" ht="8.25" hidden="1" customHeight="1">
      <c r="A8" s="281"/>
      <c r="B8" s="282" t="s">
        <v>12</v>
      </c>
      <c r="C8" s="282"/>
      <c r="D8" s="421"/>
      <c r="E8" s="421"/>
      <c r="F8" s="385"/>
      <c r="G8" s="421"/>
      <c r="H8" s="385"/>
      <c r="I8" s="283"/>
    </row>
    <row r="9" spans="1:16" ht="21.75" customHeight="1">
      <c r="A9" s="281"/>
      <c r="B9" s="284" t="s">
        <v>27</v>
      </c>
      <c r="C9" s="285">
        <v>179349116</v>
      </c>
      <c r="D9" s="581">
        <v>179349116</v>
      </c>
      <c r="E9" s="285">
        <v>93338515</v>
      </c>
      <c r="F9" s="285">
        <v>3084266.58</v>
      </c>
      <c r="G9" s="285">
        <v>67892224.899999991</v>
      </c>
      <c r="H9" s="593">
        <v>-25446290.100000009</v>
      </c>
      <c r="I9" s="286">
        <v>72.73763129829095</v>
      </c>
      <c r="J9" s="459"/>
      <c r="K9" s="850" t="s">
        <v>12</v>
      </c>
      <c r="L9" s="851"/>
      <c r="M9" s="851"/>
      <c r="N9" s="851"/>
      <c r="O9" s="851"/>
      <c r="P9" s="851"/>
    </row>
    <row r="10" spans="1:16" ht="9.9499999999999993" customHeight="1">
      <c r="A10" s="281"/>
      <c r="B10" s="284"/>
      <c r="C10" s="285"/>
      <c r="D10" s="285"/>
      <c r="E10" s="285"/>
      <c r="F10" s="285"/>
      <c r="G10" s="287"/>
      <c r="H10" s="689"/>
      <c r="I10" s="286"/>
      <c r="J10" s="460"/>
      <c r="N10" s="166" t="s">
        <v>12</v>
      </c>
    </row>
    <row r="11" spans="1:16" ht="21" customHeight="1">
      <c r="A11" s="288" t="s">
        <v>67</v>
      </c>
      <c r="B11" s="289" t="s">
        <v>28</v>
      </c>
      <c r="C11" s="290">
        <v>133140570</v>
      </c>
      <c r="D11" s="285">
        <v>133140570</v>
      </c>
      <c r="E11" s="285">
        <v>69660171</v>
      </c>
      <c r="F11" s="285">
        <v>3064182.58</v>
      </c>
      <c r="G11" s="285">
        <v>57703987.899999991</v>
      </c>
      <c r="H11" s="593">
        <v>-11956183.100000009</v>
      </c>
      <c r="I11" s="286">
        <v>82.836414369410591</v>
      </c>
      <c r="J11" s="461"/>
      <c r="M11" s="175"/>
    </row>
    <row r="12" spans="1:16" ht="9.9499999999999993" customHeight="1">
      <c r="A12" s="281"/>
      <c r="B12" s="291"/>
      <c r="C12" s="292"/>
      <c r="D12" s="293"/>
      <c r="E12" s="293" t="s">
        <v>12</v>
      </c>
      <c r="F12" s="293"/>
      <c r="G12" s="294"/>
      <c r="H12" s="593"/>
      <c r="I12" s="286"/>
      <c r="J12" s="460"/>
      <c r="M12" s="175"/>
      <c r="O12" s="166" t="s">
        <v>12</v>
      </c>
    </row>
    <row r="13" spans="1:16" ht="21" customHeight="1">
      <c r="A13" s="288" t="s">
        <v>68</v>
      </c>
      <c r="B13" s="284" t="s">
        <v>69</v>
      </c>
      <c r="C13" s="285">
        <v>133140570</v>
      </c>
      <c r="D13" s="285">
        <v>133140570</v>
      </c>
      <c r="E13" s="285">
        <v>69660171</v>
      </c>
      <c r="F13" s="285">
        <v>3064182.58</v>
      </c>
      <c r="G13" s="287">
        <v>57703987.899999991</v>
      </c>
      <c r="H13" s="593">
        <v>-11956183.100000009</v>
      </c>
      <c r="I13" s="286">
        <v>82.836414369410591</v>
      </c>
      <c r="J13" s="461"/>
      <c r="K13" s="176"/>
      <c r="L13" s="175"/>
      <c r="M13" s="175"/>
    </row>
    <row r="14" spans="1:16" ht="14.25" customHeight="1">
      <c r="A14" s="288"/>
      <c r="B14" s="295"/>
      <c r="C14" s="293"/>
      <c r="D14" s="293"/>
      <c r="E14" s="293"/>
      <c r="F14" s="293"/>
      <c r="G14" s="294" t="s">
        <v>12</v>
      </c>
      <c r="H14" s="593" t="s">
        <v>12</v>
      </c>
      <c r="I14" s="286"/>
      <c r="J14" s="460"/>
      <c r="K14" s="176"/>
      <c r="M14" s="175"/>
    </row>
    <row r="15" spans="1:16" ht="21" customHeight="1">
      <c r="A15" s="288" t="s">
        <v>70</v>
      </c>
      <c r="B15" s="284" t="s">
        <v>71</v>
      </c>
      <c r="C15" s="285">
        <v>3672711</v>
      </c>
      <c r="D15" s="285">
        <v>3672711</v>
      </c>
      <c r="E15" s="285">
        <v>2596520</v>
      </c>
      <c r="F15" s="285">
        <v>165093.67000000001</v>
      </c>
      <c r="G15" s="287">
        <v>760444.2300000001</v>
      </c>
      <c r="H15" s="593">
        <v>-1836075.77</v>
      </c>
      <c r="I15" s="286">
        <v>29.287054596151773</v>
      </c>
      <c r="J15" s="460"/>
      <c r="K15" s="176"/>
      <c r="M15" s="175"/>
    </row>
    <row r="16" spans="1:16" ht="11.45" customHeight="1">
      <c r="A16" s="288"/>
      <c r="B16" s="284"/>
      <c r="C16" s="285"/>
      <c r="D16" s="293"/>
      <c r="E16" s="285"/>
      <c r="F16" s="285"/>
      <c r="G16" s="287"/>
      <c r="H16" s="593"/>
      <c r="I16" s="286"/>
      <c r="J16" s="460"/>
      <c r="K16" s="176"/>
    </row>
    <row r="17" spans="1:14" ht="19.149999999999999" customHeight="1">
      <c r="A17" s="288" t="s">
        <v>72</v>
      </c>
      <c r="B17" s="296" t="s">
        <v>73</v>
      </c>
      <c r="C17" s="297">
        <v>3672711</v>
      </c>
      <c r="D17" s="285">
        <v>3672711</v>
      </c>
      <c r="E17" s="285">
        <v>2596520</v>
      </c>
      <c r="F17" s="285">
        <v>165093.67000000001</v>
      </c>
      <c r="G17" s="285">
        <v>760444.2300000001</v>
      </c>
      <c r="H17" s="593">
        <v>-1836075.77</v>
      </c>
      <c r="I17" s="286">
        <v>29.287054596151773</v>
      </c>
      <c r="J17" s="461"/>
    </row>
    <row r="18" spans="1:14" ht="24.95" customHeight="1">
      <c r="A18" s="298" t="s">
        <v>74</v>
      </c>
      <c r="B18" s="295" t="s">
        <v>75</v>
      </c>
      <c r="C18" s="293">
        <v>1264345</v>
      </c>
      <c r="D18" s="293">
        <v>1264345</v>
      </c>
      <c r="E18" s="293">
        <v>606888</v>
      </c>
      <c r="F18" s="687">
        <v>8111</v>
      </c>
      <c r="G18" s="582">
        <v>47319.72</v>
      </c>
      <c r="H18" s="593">
        <v>-559568.28</v>
      </c>
      <c r="I18" s="522">
        <v>7.7971091865385382</v>
      </c>
      <c r="J18" s="111"/>
      <c r="M18" s="175"/>
    </row>
    <row r="19" spans="1:14" ht="24.95" customHeight="1">
      <c r="A19" s="298" t="s">
        <v>76</v>
      </c>
      <c r="B19" s="295" t="s">
        <v>77</v>
      </c>
      <c r="C19" s="293">
        <v>2408366</v>
      </c>
      <c r="D19" s="293">
        <v>2408366</v>
      </c>
      <c r="E19" s="293">
        <v>1989632</v>
      </c>
      <c r="F19" s="687">
        <v>156982.67000000001</v>
      </c>
      <c r="G19" s="582">
        <v>713124.51</v>
      </c>
      <c r="H19" s="593">
        <v>-1276507.49</v>
      </c>
      <c r="I19" s="522">
        <v>35.842030586560732</v>
      </c>
      <c r="J19" s="111"/>
    </row>
    <row r="20" spans="1:14" ht="9.9499999999999993" customHeight="1">
      <c r="A20" s="288"/>
      <c r="B20" s="295" t="s">
        <v>12</v>
      </c>
      <c r="C20" s="293"/>
      <c r="D20" s="293" t="s">
        <v>12</v>
      </c>
      <c r="E20" s="293"/>
      <c r="F20" s="293"/>
      <c r="G20" s="294"/>
      <c r="H20" s="593"/>
      <c r="I20" s="286"/>
      <c r="J20" s="460"/>
    </row>
    <row r="21" spans="1:14" ht="24.95" customHeight="1">
      <c r="A21" s="288" t="s">
        <v>78</v>
      </c>
      <c r="B21" s="284" t="s">
        <v>79</v>
      </c>
      <c r="C21" s="285">
        <v>121012398</v>
      </c>
      <c r="D21" s="285">
        <v>121012398</v>
      </c>
      <c r="E21" s="285">
        <v>59420598</v>
      </c>
      <c r="F21" s="285">
        <v>2458218</v>
      </c>
      <c r="G21" s="584">
        <v>51865032</v>
      </c>
      <c r="H21" s="593">
        <v>-7555566</v>
      </c>
      <c r="I21" s="286">
        <v>87.284601208490017</v>
      </c>
      <c r="J21" s="461"/>
      <c r="M21" s="175"/>
      <c r="N21" s="166" t="s">
        <v>645</v>
      </c>
    </row>
    <row r="22" spans="1:14" ht="5.25" customHeight="1">
      <c r="A22" s="288"/>
      <c r="B22" s="295"/>
      <c r="C22" s="293"/>
      <c r="D22" s="293"/>
      <c r="E22" s="293"/>
      <c r="F22" s="293"/>
      <c r="G22" s="582">
        <v>0</v>
      </c>
      <c r="H22" s="593">
        <v>0</v>
      </c>
      <c r="I22" s="286"/>
      <c r="J22" s="460"/>
    </row>
    <row r="23" spans="1:14" ht="24.75" customHeight="1">
      <c r="A23" s="288" t="s">
        <v>80</v>
      </c>
      <c r="B23" s="284" t="s">
        <v>81</v>
      </c>
      <c r="C23" s="285">
        <v>121012398</v>
      </c>
      <c r="D23" s="285">
        <v>121012398</v>
      </c>
      <c r="E23" s="285">
        <v>59420598</v>
      </c>
      <c r="F23" s="285">
        <v>2458218</v>
      </c>
      <c r="G23" s="584">
        <v>51865032</v>
      </c>
      <c r="H23" s="593">
        <v>-7555566</v>
      </c>
      <c r="I23" s="286">
        <v>87.284601208490017</v>
      </c>
      <c r="J23" s="461"/>
    </row>
    <row r="24" spans="1:14" ht="10.15" customHeight="1">
      <c r="A24" s="288"/>
      <c r="B24" s="295"/>
      <c r="C24" s="293"/>
      <c r="D24" s="293"/>
      <c r="E24" s="293"/>
      <c r="F24" s="293"/>
      <c r="G24" s="582">
        <v>0</v>
      </c>
      <c r="H24" s="593">
        <v>0</v>
      </c>
      <c r="I24" s="286"/>
      <c r="J24" s="460"/>
    </row>
    <row r="25" spans="1:14" ht="22.15" customHeight="1">
      <c r="A25" s="298" t="s">
        <v>82</v>
      </c>
      <c r="B25" s="295" t="s">
        <v>83</v>
      </c>
      <c r="C25" s="293">
        <v>121012398</v>
      </c>
      <c r="D25" s="293">
        <v>121012398</v>
      </c>
      <c r="E25" s="293">
        <v>59420598</v>
      </c>
      <c r="F25" s="293">
        <v>2458218</v>
      </c>
      <c r="G25" s="582">
        <v>51865032</v>
      </c>
      <c r="H25" s="593">
        <v>-7555566</v>
      </c>
      <c r="I25" s="522">
        <v>87.284601208490017</v>
      </c>
      <c r="J25" s="460"/>
    </row>
    <row r="26" spans="1:14" ht="24.95" customHeight="1">
      <c r="A26" s="288" t="s">
        <v>84</v>
      </c>
      <c r="B26" s="284" t="s">
        <v>29</v>
      </c>
      <c r="C26" s="285">
        <v>6461773</v>
      </c>
      <c r="D26" s="285">
        <v>6461773</v>
      </c>
      <c r="E26" s="285">
        <v>5857407</v>
      </c>
      <c r="F26" s="285">
        <v>362055.69</v>
      </c>
      <c r="G26" s="287">
        <v>3621258.26</v>
      </c>
      <c r="H26" s="593">
        <v>-2236148.7400000002</v>
      </c>
      <c r="I26" s="286">
        <v>61.823572444257323</v>
      </c>
      <c r="J26" s="461"/>
    </row>
    <row r="27" spans="1:14" ht="24.95" customHeight="1">
      <c r="A27" s="298" t="s">
        <v>85</v>
      </c>
      <c r="B27" s="295" t="s">
        <v>86</v>
      </c>
      <c r="C27" s="293">
        <v>713904</v>
      </c>
      <c r="D27" s="293">
        <v>713904</v>
      </c>
      <c r="E27" s="293">
        <v>524275</v>
      </c>
      <c r="F27" s="293">
        <v>53633.48</v>
      </c>
      <c r="G27" s="294">
        <v>492781.50999999995</v>
      </c>
      <c r="H27" s="593">
        <v>-31493.490000000049</v>
      </c>
      <c r="I27" s="522">
        <v>93.992944542463391</v>
      </c>
      <c r="J27" s="460"/>
    </row>
    <row r="28" spans="1:14" ht="24.95" customHeight="1">
      <c r="A28" s="298" t="s">
        <v>87</v>
      </c>
      <c r="B28" s="295" t="s">
        <v>88</v>
      </c>
      <c r="C28" s="293">
        <v>5674884</v>
      </c>
      <c r="D28" s="293">
        <v>5674884</v>
      </c>
      <c r="E28" s="293">
        <v>5287150</v>
      </c>
      <c r="F28" s="293">
        <v>307061.07</v>
      </c>
      <c r="G28" s="294">
        <v>3065738.39</v>
      </c>
      <c r="H28" s="593">
        <v>-2221411.61</v>
      </c>
      <c r="I28" s="522">
        <v>57.984706127119523</v>
      </c>
      <c r="J28" s="460"/>
      <c r="L28" s="175"/>
    </row>
    <row r="29" spans="1:14" ht="24.95" customHeight="1">
      <c r="A29" s="298" t="s">
        <v>625</v>
      </c>
      <c r="B29" s="295" t="s">
        <v>626</v>
      </c>
      <c r="C29" s="293">
        <v>72985</v>
      </c>
      <c r="D29" s="293">
        <v>72985</v>
      </c>
      <c r="E29" s="293">
        <v>45982</v>
      </c>
      <c r="F29" s="293">
        <v>1362.14</v>
      </c>
      <c r="G29" s="294">
        <v>62738.36</v>
      </c>
      <c r="H29" s="294">
        <v>16756.36</v>
      </c>
      <c r="I29" s="522">
        <v>136.44112913748859</v>
      </c>
      <c r="J29" s="460"/>
    </row>
    <row r="30" spans="1:14" ht="9.9499999999999993" customHeight="1">
      <c r="A30" s="288" t="s">
        <v>12</v>
      </c>
      <c r="B30" s="295"/>
      <c r="C30" s="294"/>
      <c r="D30" s="294"/>
      <c r="E30" s="293"/>
      <c r="F30" s="293"/>
      <c r="G30" s="294">
        <v>0</v>
      </c>
      <c r="H30" s="294">
        <v>0</v>
      </c>
      <c r="I30" s="286"/>
      <c r="J30" s="460"/>
    </row>
    <row r="31" spans="1:14" ht="24.95" customHeight="1">
      <c r="A31" s="288" t="s">
        <v>89</v>
      </c>
      <c r="B31" s="284" t="s">
        <v>609</v>
      </c>
      <c r="C31" s="287">
        <v>993688</v>
      </c>
      <c r="D31" s="287">
        <v>993688</v>
      </c>
      <c r="E31" s="285">
        <v>785646</v>
      </c>
      <c r="F31" s="285">
        <v>78815.22</v>
      </c>
      <c r="G31" s="287">
        <v>457253.41000000003</v>
      </c>
      <c r="H31" s="593">
        <v>-328392.58999999997</v>
      </c>
      <c r="I31" s="286">
        <v>58.2009467368255</v>
      </c>
      <c r="J31" s="461"/>
    </row>
    <row r="32" spans="1:14" ht="24.95" customHeight="1">
      <c r="A32" s="288" t="s">
        <v>90</v>
      </c>
      <c r="B32" s="295" t="s">
        <v>91</v>
      </c>
      <c r="C32" s="294">
        <v>993688</v>
      </c>
      <c r="D32" s="294">
        <v>993688</v>
      </c>
      <c r="E32" s="293">
        <v>785646</v>
      </c>
      <c r="F32" s="293">
        <v>78815.22</v>
      </c>
      <c r="G32" s="294">
        <v>457253.41000000003</v>
      </c>
      <c r="H32" s="593">
        <v>-328392.58999999997</v>
      </c>
      <c r="I32" s="523">
        <v>58.2009467368255</v>
      </c>
      <c r="J32" s="460"/>
    </row>
    <row r="33" spans="1:16" ht="24.95" customHeight="1">
      <c r="A33" s="288">
        <v>1.4</v>
      </c>
      <c r="B33" s="284" t="s">
        <v>611</v>
      </c>
      <c r="C33" s="287">
        <v>1000000</v>
      </c>
      <c r="D33" s="287">
        <v>1000000</v>
      </c>
      <c r="E33" s="285">
        <v>1000000</v>
      </c>
      <c r="F33" s="285">
        <v>0</v>
      </c>
      <c r="G33" s="285">
        <v>1000000</v>
      </c>
      <c r="H33" s="593">
        <v>0</v>
      </c>
      <c r="I33" s="286">
        <v>100</v>
      </c>
      <c r="J33" s="460"/>
    </row>
    <row r="34" spans="1:16" ht="24.95" customHeight="1">
      <c r="A34" s="298" t="s">
        <v>612</v>
      </c>
      <c r="B34" s="295" t="s">
        <v>613</v>
      </c>
      <c r="C34" s="294">
        <v>1000000</v>
      </c>
      <c r="D34" s="294">
        <v>1000000</v>
      </c>
      <c r="E34" s="294">
        <v>1000000</v>
      </c>
      <c r="F34" s="293"/>
      <c r="G34" s="293">
        <v>1000000</v>
      </c>
      <c r="H34" s="593">
        <v>0</v>
      </c>
      <c r="I34" s="522">
        <v>100</v>
      </c>
      <c r="J34" s="460"/>
    </row>
    <row r="35" spans="1:16" ht="17.25" customHeight="1">
      <c r="A35" s="298" t="s">
        <v>610</v>
      </c>
      <c r="B35" s="295" t="s">
        <v>614</v>
      </c>
      <c r="C35" s="294">
        <v>1000000</v>
      </c>
      <c r="D35" s="294">
        <v>1000000</v>
      </c>
      <c r="E35" s="293">
        <v>1000000</v>
      </c>
      <c r="F35" s="293"/>
      <c r="G35" s="293">
        <v>1000000</v>
      </c>
      <c r="H35" s="593">
        <v>0</v>
      </c>
      <c r="I35" s="522">
        <v>100</v>
      </c>
      <c r="J35" s="460"/>
    </row>
    <row r="36" spans="1:16" ht="24.95" customHeight="1">
      <c r="A36" s="288" t="s">
        <v>92</v>
      </c>
      <c r="B36" s="284" t="s">
        <v>30</v>
      </c>
      <c r="C36" s="287">
        <v>46208546</v>
      </c>
      <c r="D36" s="287">
        <v>46208546</v>
      </c>
      <c r="E36" s="285">
        <v>23678344</v>
      </c>
      <c r="F36" s="285">
        <v>20084</v>
      </c>
      <c r="G36" s="287">
        <v>10188237</v>
      </c>
      <c r="H36" s="593">
        <v>-13490107</v>
      </c>
      <c r="I36" s="286">
        <v>43.027658522065565</v>
      </c>
      <c r="J36" s="461"/>
    </row>
    <row r="37" spans="1:16" ht="9.9499999999999993" customHeight="1">
      <c r="A37" s="288"/>
      <c r="B37" s="295"/>
      <c r="C37" s="294"/>
      <c r="D37" s="294"/>
      <c r="E37" s="293"/>
      <c r="F37" s="294"/>
      <c r="G37" s="294"/>
      <c r="H37" s="593"/>
      <c r="I37" s="286"/>
      <c r="J37" s="460"/>
    </row>
    <row r="38" spans="1:16" ht="18" customHeight="1">
      <c r="A38" s="288" t="s">
        <v>93</v>
      </c>
      <c r="B38" s="284" t="s">
        <v>94</v>
      </c>
      <c r="C38" s="287">
        <v>45108546</v>
      </c>
      <c r="D38" s="287">
        <v>45108546</v>
      </c>
      <c r="E38" s="287">
        <v>22578344</v>
      </c>
      <c r="F38" s="287">
        <v>20084</v>
      </c>
      <c r="G38" s="285">
        <v>9088237</v>
      </c>
      <c r="H38" s="593">
        <v>-13490107</v>
      </c>
      <c r="I38" s="286">
        <v>40.252008738993432</v>
      </c>
      <c r="J38" s="461"/>
    </row>
    <row r="39" spans="1:16" ht="18" customHeight="1">
      <c r="A39" s="298" t="s">
        <v>95</v>
      </c>
      <c r="B39" s="295" t="s">
        <v>96</v>
      </c>
      <c r="C39" s="294">
        <v>45108546</v>
      </c>
      <c r="D39" s="294">
        <v>45108546</v>
      </c>
      <c r="E39" s="293">
        <v>22578344</v>
      </c>
      <c r="F39" s="294">
        <v>20084</v>
      </c>
      <c r="G39" s="294">
        <v>9088237</v>
      </c>
      <c r="H39" s="593">
        <v>-13490107</v>
      </c>
      <c r="I39" s="522">
        <v>40.252008738993432</v>
      </c>
      <c r="J39" s="460"/>
    </row>
    <row r="40" spans="1:16" ht="18" customHeight="1">
      <c r="A40" s="298" t="s">
        <v>97</v>
      </c>
      <c r="B40" s="295" t="s">
        <v>98</v>
      </c>
      <c r="C40" s="294">
        <v>45108546</v>
      </c>
      <c r="D40" s="294">
        <v>45108546</v>
      </c>
      <c r="E40" s="293">
        <v>22578344</v>
      </c>
      <c r="F40" s="294">
        <v>20084</v>
      </c>
      <c r="G40" s="294">
        <v>9088237</v>
      </c>
      <c r="H40" s="593">
        <v>-13490107</v>
      </c>
      <c r="I40" s="522">
        <v>40.252008738993432</v>
      </c>
      <c r="J40" s="460"/>
    </row>
    <row r="41" spans="1:16" ht="18" customHeight="1">
      <c r="A41" s="298" t="s">
        <v>99</v>
      </c>
      <c r="B41" s="295" t="s">
        <v>100</v>
      </c>
      <c r="C41" s="294">
        <v>45108546</v>
      </c>
      <c r="D41" s="294">
        <v>45108546</v>
      </c>
      <c r="E41" s="293">
        <v>22578344</v>
      </c>
      <c r="F41" s="294">
        <v>20084</v>
      </c>
      <c r="G41" s="294">
        <v>9088237</v>
      </c>
      <c r="H41" s="593">
        <v>-13490107</v>
      </c>
      <c r="I41" s="522">
        <v>40.252008738993432</v>
      </c>
      <c r="J41" s="460"/>
    </row>
    <row r="42" spans="1:16" ht="24.95" customHeight="1">
      <c r="A42" s="288" t="s">
        <v>101</v>
      </c>
      <c r="B42" s="284" t="s">
        <v>102</v>
      </c>
      <c r="C42" s="287">
        <v>1100000</v>
      </c>
      <c r="D42" s="287">
        <v>1100000</v>
      </c>
      <c r="E42" s="285">
        <v>1100000</v>
      </c>
      <c r="F42" s="287">
        <v>0</v>
      </c>
      <c r="G42" s="287">
        <v>1100000</v>
      </c>
      <c r="H42" s="593">
        <v>0</v>
      </c>
      <c r="I42" s="286">
        <v>100</v>
      </c>
      <c r="J42" s="461"/>
    </row>
    <row r="43" spans="1:16" ht="24.95" customHeight="1">
      <c r="A43" s="298" t="s">
        <v>103</v>
      </c>
      <c r="B43" s="295" t="s">
        <v>104</v>
      </c>
      <c r="C43" s="294">
        <v>1100000</v>
      </c>
      <c r="D43" s="294">
        <v>1100000</v>
      </c>
      <c r="E43" s="293">
        <v>1100000</v>
      </c>
      <c r="F43" s="294">
        <v>0</v>
      </c>
      <c r="G43" s="294">
        <v>1100000</v>
      </c>
      <c r="H43" s="583">
        <v>0</v>
      </c>
      <c r="I43" s="522">
        <v>100</v>
      </c>
      <c r="J43" s="460"/>
    </row>
    <row r="44" spans="1:16" ht="17.45" customHeight="1">
      <c r="A44" s="298" t="s">
        <v>105</v>
      </c>
      <c r="B44" s="295" t="s">
        <v>106</v>
      </c>
      <c r="C44" s="294">
        <v>1100000</v>
      </c>
      <c r="D44" s="294">
        <v>1100000</v>
      </c>
      <c r="E44" s="294">
        <v>1100000</v>
      </c>
      <c r="F44" s="294">
        <v>0</v>
      </c>
      <c r="G44" s="294">
        <v>1100000</v>
      </c>
      <c r="H44" s="583">
        <v>0</v>
      </c>
      <c r="I44" s="522">
        <v>100</v>
      </c>
      <c r="J44" s="460"/>
    </row>
    <row r="45" spans="1:16" ht="17.45" customHeight="1">
      <c r="A45" s="298" t="s">
        <v>107</v>
      </c>
      <c r="B45" s="295" t="s">
        <v>108</v>
      </c>
      <c r="C45" s="294">
        <v>1100000</v>
      </c>
      <c r="D45" s="294">
        <v>1100000</v>
      </c>
      <c r="E45" s="293">
        <v>1100000</v>
      </c>
      <c r="F45" s="294">
        <v>0</v>
      </c>
      <c r="G45" s="294">
        <v>1100000</v>
      </c>
      <c r="H45" s="583">
        <v>0</v>
      </c>
      <c r="I45" s="522">
        <v>100</v>
      </c>
      <c r="J45" s="460"/>
    </row>
    <row r="46" spans="1:16" ht="16.899999999999999" customHeight="1">
      <c r="A46" s="299"/>
      <c r="B46" s="300"/>
      <c r="C46" s="301"/>
      <c r="D46" s="301"/>
      <c r="E46" s="301"/>
      <c r="F46" s="301"/>
      <c r="G46" s="301"/>
      <c r="H46" s="688"/>
      <c r="I46" s="458"/>
      <c r="K46" s="844"/>
      <c r="L46" s="844"/>
      <c r="M46" s="844"/>
      <c r="N46" s="844"/>
      <c r="O46" s="844"/>
      <c r="P46" s="844"/>
    </row>
    <row r="47" spans="1:16" ht="24.6" hidden="1" customHeight="1">
      <c r="A47" s="169"/>
      <c r="B47" s="124" t="s">
        <v>109</v>
      </c>
      <c r="C47" s="124"/>
      <c r="D47" s="422">
        <f>SUM(D49)</f>
        <v>5210534</v>
      </c>
      <c r="E47" s="422">
        <f>SUM(E49)</f>
        <v>4639377</v>
      </c>
      <c r="F47" s="566">
        <f>SUM(F49:F49)</f>
        <v>1797741</v>
      </c>
      <c r="G47" s="422" t="e">
        <f>#REF!+F47</f>
        <v>#REF!</v>
      </c>
      <c r="H47" s="418" t="e">
        <f t="shared" ref="H11:H47" si="0">+G47-E47</f>
        <v>#REF!</v>
      </c>
      <c r="I47" s="286" t="e">
        <f t="shared" ref="I11:I50" si="1">+G47/E47*100</f>
        <v>#REF!</v>
      </c>
    </row>
    <row r="48" spans="1:16" ht="9.6" hidden="1" customHeight="1">
      <c r="A48" s="169"/>
      <c r="B48" s="125"/>
      <c r="C48" s="125"/>
      <c r="D48" s="167"/>
      <c r="E48" s="167"/>
      <c r="F48" s="567"/>
      <c r="G48" s="168">
        <f>F48</f>
        <v>0</v>
      </c>
      <c r="H48" s="419" t="s">
        <v>12</v>
      </c>
      <c r="I48" s="286" t="e">
        <f t="shared" si="1"/>
        <v>#DIV/0!</v>
      </c>
    </row>
    <row r="49" spans="1:9" ht="24.6" hidden="1" customHeight="1">
      <c r="A49" s="169"/>
      <c r="B49" s="125" t="s">
        <v>110</v>
      </c>
      <c r="C49" s="125"/>
      <c r="D49" s="167">
        <v>5210534</v>
      </c>
      <c r="E49" s="167">
        <v>4639377</v>
      </c>
      <c r="F49" s="567">
        <f>1779848+17893</f>
        <v>1797741</v>
      </c>
      <c r="G49" s="168" t="e">
        <f>F49+#REF!</f>
        <v>#REF!</v>
      </c>
      <c r="H49" s="419" t="e">
        <f>+G49-E49</f>
        <v>#REF!</v>
      </c>
      <c r="I49" s="286" t="e">
        <f t="shared" si="1"/>
        <v>#REF!</v>
      </c>
    </row>
    <row r="50" spans="1:9" ht="7.15" hidden="1" customHeight="1">
      <c r="A50" s="5"/>
      <c r="B50" s="170"/>
      <c r="C50" s="170"/>
      <c r="D50" s="423"/>
      <c r="E50" s="423" t="s">
        <v>12</v>
      </c>
      <c r="F50" s="386" t="s">
        <v>12</v>
      </c>
      <c r="G50" s="423" t="s">
        <v>12</v>
      </c>
      <c r="H50" s="386" t="s">
        <v>12</v>
      </c>
      <c r="I50" s="286" t="e">
        <f t="shared" si="1"/>
        <v>#VALUE!</v>
      </c>
    </row>
    <row r="51" spans="1:9" ht="9" customHeight="1">
      <c r="A51"/>
      <c r="B51" s="171" t="s">
        <v>12</v>
      </c>
      <c r="C51" s="172"/>
      <c r="D51" s="152"/>
      <c r="E51" s="424"/>
      <c r="F51" s="387"/>
      <c r="G51" s="424"/>
      <c r="H51" s="387"/>
      <c r="I51" s="172"/>
    </row>
    <row r="52" spans="1:9">
      <c r="A52" s="852" t="s">
        <v>23</v>
      </c>
      <c r="B52" s="852"/>
      <c r="C52" s="46"/>
      <c r="D52" s="1"/>
      <c r="E52" s="1"/>
      <c r="F52" s="14"/>
      <c r="G52" s="1"/>
      <c r="H52" s="14"/>
      <c r="I52"/>
    </row>
    <row r="53" spans="1:9" ht="15.75">
      <c r="B53" s="173" t="s">
        <v>12</v>
      </c>
      <c r="C53" s="173"/>
      <c r="D53" s="425"/>
      <c r="E53" s="426"/>
      <c r="F53" s="388"/>
      <c r="G53" s="426"/>
      <c r="H53" s="388"/>
      <c r="I53" s="176"/>
    </row>
    <row r="54" spans="1:9" ht="15.75">
      <c r="B54" s="174" t="s">
        <v>12</v>
      </c>
      <c r="C54" s="174"/>
      <c r="D54" s="427" t="s">
        <v>12</v>
      </c>
      <c r="E54" s="426"/>
      <c r="F54" s="388"/>
      <c r="G54" s="426"/>
      <c r="H54" s="388"/>
      <c r="I54" s="176"/>
    </row>
    <row r="55" spans="1:9" ht="15.75">
      <c r="B55" s="174" t="s">
        <v>12</v>
      </c>
      <c r="C55" s="174"/>
      <c r="E55" s="426"/>
      <c r="F55" s="388"/>
      <c r="G55" s="426"/>
      <c r="H55" s="388"/>
      <c r="I55" s="176"/>
    </row>
    <row r="56" spans="1:9" ht="15.75">
      <c r="B56" s="173" t="s">
        <v>12</v>
      </c>
      <c r="C56" s="173"/>
      <c r="D56" s="426"/>
      <c r="E56" s="426"/>
      <c r="F56" s="388"/>
      <c r="G56" s="426"/>
      <c r="H56" s="388"/>
      <c r="I56" s="176"/>
    </row>
    <row r="57" spans="1:9" ht="15.75">
      <c r="B57" s="173" t="s">
        <v>12</v>
      </c>
      <c r="C57" s="173"/>
      <c r="D57" s="426"/>
      <c r="E57" s="426"/>
      <c r="F57" s="388"/>
      <c r="G57" s="426"/>
      <c r="H57" s="388"/>
      <c r="I57" s="176"/>
    </row>
    <row r="58" spans="1:9" ht="15.75">
      <c r="B58" s="173" t="s">
        <v>12</v>
      </c>
      <c r="C58" s="173"/>
      <c r="D58" s="426"/>
      <c r="E58" s="426"/>
      <c r="F58" s="388"/>
      <c r="G58" s="426"/>
      <c r="H58" s="388"/>
      <c r="I58" s="176"/>
    </row>
    <row r="59" spans="1:9" ht="15.75">
      <c r="B59" s="173" t="s">
        <v>12</v>
      </c>
      <c r="C59" s="173"/>
      <c r="D59" s="426"/>
      <c r="E59" s="426"/>
      <c r="F59" s="388"/>
      <c r="G59" s="426"/>
      <c r="H59" s="388"/>
      <c r="I59" s="176"/>
    </row>
    <row r="60" spans="1:9">
      <c r="D60" s="428"/>
      <c r="E60" s="428"/>
      <c r="F60" s="389"/>
      <c r="G60" s="428"/>
      <c r="H60" s="389"/>
      <c r="I60" s="176"/>
    </row>
    <row r="129" spans="5:5">
      <c r="E129" s="50" t="s">
        <v>12</v>
      </c>
    </row>
  </sheetData>
  <mergeCells count="12">
    <mergeCell ref="A52:B52"/>
    <mergeCell ref="A6:A7"/>
    <mergeCell ref="B6:B7"/>
    <mergeCell ref="C6:E6"/>
    <mergeCell ref="F6:G6"/>
    <mergeCell ref="K46:P46"/>
    <mergeCell ref="A1:I1"/>
    <mergeCell ref="A2:I2"/>
    <mergeCell ref="A3:I3"/>
    <mergeCell ref="A4:I4"/>
    <mergeCell ref="H6:I6"/>
    <mergeCell ref="K9:P9"/>
  </mergeCells>
  <pageMargins left="0.27559055118110237" right="0.11811023622047245" top="0.74803149606299213" bottom="0.98425196850393704" header="0.51181102362204722" footer="0.51181102362204722"/>
  <pageSetup scale="60" firstPageNumber="0" orientation="portrait" useFirstPageNumber="1" r:id="rId1"/>
  <headerFooter alignWithMargins="0">
    <oddFooter>&amp;R&amp;"Arial,Negrita"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3">
    <tabColor rgb="FFFFFF00"/>
    <pageSetUpPr fitToPage="1"/>
  </sheetPr>
  <dimension ref="A1:Y70"/>
  <sheetViews>
    <sheetView showGridLines="0" showZeros="0" zoomScaleNormal="100" workbookViewId="0">
      <selection activeCell="M18" sqref="M18"/>
    </sheetView>
  </sheetViews>
  <sheetFormatPr baseColWidth="10" defaultColWidth="11.42578125" defaultRowHeight="12.75"/>
  <cols>
    <col min="1" max="1" width="40.28515625" customWidth="1"/>
    <col min="2" max="2" width="17.42578125" customWidth="1"/>
    <col min="3" max="3" width="14.42578125" customWidth="1"/>
    <col min="4" max="4" width="15.140625" customWidth="1"/>
    <col min="5" max="5" width="9.28515625" hidden="1" customWidth="1"/>
    <col min="6" max="6" width="15.85546875" customWidth="1"/>
    <col min="7" max="7" width="14" customWidth="1"/>
    <col min="8" max="8" width="15.140625" style="1" customWidth="1"/>
    <col min="9" max="9" width="15" customWidth="1"/>
    <col min="10" max="10" width="9.28515625" style="84" customWidth="1"/>
    <col min="11" max="11" width="25.5703125" hidden="1" customWidth="1"/>
    <col min="12" max="12" width="12" customWidth="1"/>
    <col min="13" max="13" width="22.42578125" customWidth="1"/>
    <col min="14" max="14" width="11.5703125" customWidth="1"/>
    <col min="15" max="15" width="9.140625" customWidth="1"/>
    <col min="16" max="16" width="9.28515625" customWidth="1"/>
    <col min="17" max="17" width="15.140625" customWidth="1"/>
    <col min="18" max="18" width="22.42578125" customWidth="1"/>
    <col min="20" max="20" width="1.42578125" customWidth="1"/>
    <col min="21" max="21" width="3.140625" customWidth="1"/>
    <col min="22" max="22" width="0.42578125" customWidth="1"/>
    <col min="23" max="23" width="1.5703125" customWidth="1"/>
    <col min="24" max="24" width="0.42578125" customWidth="1"/>
  </cols>
  <sheetData>
    <row r="1" spans="1:25" ht="15.75">
      <c r="A1" s="845" t="s">
        <v>59</v>
      </c>
      <c r="B1" s="845"/>
      <c r="C1" s="845"/>
      <c r="D1" s="845"/>
      <c r="E1" s="845"/>
      <c r="F1" s="845"/>
      <c r="G1" s="845"/>
      <c r="H1" s="845"/>
      <c r="I1" s="845"/>
      <c r="J1" s="845"/>
    </row>
    <row r="2" spans="1:25" ht="15.75">
      <c r="A2" s="845" t="s">
        <v>60</v>
      </c>
      <c r="B2" s="845"/>
      <c r="C2" s="845"/>
      <c r="D2" s="845"/>
      <c r="E2" s="845"/>
      <c r="F2" s="845"/>
      <c r="G2" s="845"/>
      <c r="H2" s="845"/>
      <c r="I2" s="845"/>
      <c r="J2" s="845"/>
    </row>
    <row r="3" spans="1:25" ht="15">
      <c r="A3" s="859" t="s">
        <v>111</v>
      </c>
      <c r="B3" s="860"/>
      <c r="C3" s="860"/>
      <c r="D3" s="860"/>
      <c r="E3" s="860"/>
      <c r="F3" s="860"/>
      <c r="G3" s="860"/>
      <c r="H3" s="860"/>
      <c r="I3" s="860"/>
      <c r="J3" s="861"/>
    </row>
    <row r="4" spans="1:25" ht="15">
      <c r="A4" s="862" t="s">
        <v>657</v>
      </c>
      <c r="B4" s="863"/>
      <c r="C4" s="863"/>
      <c r="D4" s="863"/>
      <c r="E4" s="863"/>
      <c r="F4" s="863"/>
      <c r="G4" s="863"/>
      <c r="H4" s="863"/>
      <c r="I4" s="863"/>
      <c r="J4" s="864"/>
    </row>
    <row r="5" spans="1:25" ht="14.25">
      <c r="A5" s="129"/>
      <c r="B5" s="130"/>
      <c r="C5" s="130"/>
      <c r="D5" s="130"/>
      <c r="E5" s="130"/>
      <c r="F5" s="130"/>
      <c r="G5" s="130"/>
      <c r="H5" s="447"/>
      <c r="I5" s="130"/>
    </row>
    <row r="6" spans="1:25" ht="21" customHeight="1">
      <c r="A6" s="870" t="s">
        <v>0</v>
      </c>
      <c r="B6" s="872" t="s">
        <v>640</v>
      </c>
      <c r="C6" s="865" t="s">
        <v>47</v>
      </c>
      <c r="D6" s="866"/>
      <c r="E6" s="866"/>
      <c r="F6" s="867"/>
      <c r="G6" s="868" t="s">
        <v>639</v>
      </c>
      <c r="H6" s="868"/>
      <c r="I6" s="868" t="s">
        <v>31</v>
      </c>
      <c r="J6" s="869"/>
    </row>
    <row r="7" spans="1:25" ht="33" customHeight="1">
      <c r="A7" s="871"/>
      <c r="B7" s="873"/>
      <c r="C7" s="259" t="s">
        <v>2</v>
      </c>
      <c r="D7" s="259" t="s">
        <v>3</v>
      </c>
      <c r="E7" s="260" t="s">
        <v>3</v>
      </c>
      <c r="F7" s="260" t="s">
        <v>24</v>
      </c>
      <c r="G7" s="260" t="s">
        <v>64</v>
      </c>
      <c r="H7" s="448" t="s">
        <v>112</v>
      </c>
      <c r="I7" s="260" t="s">
        <v>113</v>
      </c>
      <c r="J7" s="261" t="s">
        <v>26</v>
      </c>
      <c r="L7" s="153"/>
    </row>
    <row r="8" spans="1:25" ht="20.100000000000001" customHeight="1">
      <c r="A8" s="131"/>
      <c r="B8" s="132"/>
      <c r="C8" s="133"/>
      <c r="D8" s="561"/>
      <c r="E8" s="561"/>
      <c r="F8" s="562"/>
      <c r="G8" s="562"/>
      <c r="H8" s="562"/>
      <c r="I8" s="562"/>
      <c r="J8" s="251"/>
      <c r="K8" s="14"/>
    </row>
    <row r="9" spans="1:25" ht="20.100000000000001" customHeight="1">
      <c r="A9" s="134" t="s">
        <v>32</v>
      </c>
      <c r="B9" s="135"/>
      <c r="C9" s="136">
        <v>179349116</v>
      </c>
      <c r="D9" s="136">
        <v>179349116</v>
      </c>
      <c r="E9" s="136" t="e">
        <v>#REF!</v>
      </c>
      <c r="F9" s="136">
        <v>93338515</v>
      </c>
      <c r="G9" s="136">
        <v>3084266.58</v>
      </c>
      <c r="H9" s="136">
        <v>67892224.900000006</v>
      </c>
      <c r="I9" s="678">
        <v>-25446290.099999994</v>
      </c>
      <c r="J9" s="252">
        <v>72.737631298290964</v>
      </c>
      <c r="K9" s="116">
        <v>64807957.32</v>
      </c>
      <c r="L9" s="1" t="s">
        <v>12</v>
      </c>
    </row>
    <row r="10" spans="1:25" ht="20.100000000000001" customHeight="1">
      <c r="A10" s="134"/>
      <c r="B10" s="135"/>
      <c r="C10" s="136"/>
      <c r="D10" s="136"/>
      <c r="E10" s="136"/>
      <c r="F10" s="136"/>
      <c r="G10" s="136"/>
      <c r="H10" s="136" t="s">
        <v>12</v>
      </c>
      <c r="I10" s="679"/>
      <c r="J10" s="252"/>
      <c r="K10" s="116" t="s">
        <v>12</v>
      </c>
      <c r="M10" t="s">
        <v>12</v>
      </c>
      <c r="R10" s="1" t="s">
        <v>12</v>
      </c>
    </row>
    <row r="11" spans="1:25" ht="20.100000000000001" customHeight="1">
      <c r="A11" s="134" t="s">
        <v>33</v>
      </c>
      <c r="B11" s="135"/>
      <c r="C11" s="136">
        <v>13228172</v>
      </c>
      <c r="D11" s="136">
        <v>13228172</v>
      </c>
      <c r="E11" s="136" t="e">
        <v>#REF!</v>
      </c>
      <c r="F11" s="683">
        <v>11339573</v>
      </c>
      <c r="G11" s="683">
        <v>605964.57999999996</v>
      </c>
      <c r="H11" s="136">
        <v>6938955.9000000004</v>
      </c>
      <c r="I11" s="678">
        <v>-4400617.0999999996</v>
      </c>
      <c r="J11" s="252">
        <v>61.192391459537319</v>
      </c>
      <c r="K11" s="116">
        <v>6332990.3200000003</v>
      </c>
      <c r="L11" s="1"/>
    </row>
    <row r="12" spans="1:25" ht="20.100000000000001" customHeight="1">
      <c r="A12" s="137"/>
      <c r="B12" s="138"/>
      <c r="C12" s="139"/>
      <c r="D12" s="139"/>
      <c r="E12" s="139"/>
      <c r="F12" s="139" t="s">
        <v>12</v>
      </c>
      <c r="G12" s="139"/>
      <c r="H12" s="139"/>
      <c r="I12" s="680"/>
      <c r="J12" s="253"/>
      <c r="K12" s="154"/>
    </row>
    <row r="13" spans="1:25" ht="20.100000000000001" customHeight="1">
      <c r="A13" s="140" t="s">
        <v>532</v>
      </c>
      <c r="B13" s="141" t="s">
        <v>114</v>
      </c>
      <c r="C13" s="142">
        <v>1264345</v>
      </c>
      <c r="D13" s="142">
        <v>1264345</v>
      </c>
      <c r="E13" s="142" t="e">
        <v>#REF!</v>
      </c>
      <c r="F13" s="684">
        <v>606888</v>
      </c>
      <c r="G13" s="684">
        <v>8111</v>
      </c>
      <c r="H13" s="684">
        <v>47319.72</v>
      </c>
      <c r="I13" s="681"/>
      <c r="J13" s="254">
        <v>7.7971091865385382</v>
      </c>
      <c r="K13" s="155">
        <v>39208.699999999997</v>
      </c>
      <c r="L13" s="1"/>
      <c r="M13" s="156"/>
      <c r="N13" s="1"/>
      <c r="R13" s="14"/>
      <c r="S13" s="162"/>
      <c r="T13" s="162"/>
      <c r="U13" s="163"/>
      <c r="V13" s="163"/>
      <c r="W13" s="163"/>
      <c r="X13" s="163"/>
      <c r="Y13" s="163"/>
    </row>
    <row r="14" spans="1:25" ht="20.100000000000001" customHeight="1">
      <c r="A14" s="140" t="s">
        <v>34</v>
      </c>
      <c r="B14" s="141" t="s">
        <v>115</v>
      </c>
      <c r="C14" s="142">
        <v>2408366</v>
      </c>
      <c r="D14" s="142">
        <v>2408366</v>
      </c>
      <c r="E14" s="142" t="e">
        <v>#REF!</v>
      </c>
      <c r="F14" s="684">
        <v>1989632</v>
      </c>
      <c r="G14" s="684">
        <v>156982.67000000001</v>
      </c>
      <c r="H14" s="684">
        <v>713124.51</v>
      </c>
      <c r="I14" s="681">
        <v>-1276507.49</v>
      </c>
      <c r="J14" s="254">
        <v>35.842030586560732</v>
      </c>
      <c r="K14" s="155">
        <v>556141.84</v>
      </c>
      <c r="L14" s="1"/>
      <c r="M14" s="156"/>
      <c r="S14" s="162"/>
      <c r="T14" s="162"/>
      <c r="U14" s="163"/>
      <c r="V14" s="163"/>
      <c r="W14" s="163"/>
      <c r="X14" s="163"/>
      <c r="Y14" s="163"/>
    </row>
    <row r="15" spans="1:25" ht="20.100000000000001" customHeight="1">
      <c r="A15" s="143" t="s">
        <v>35</v>
      </c>
      <c r="B15" s="141" t="s">
        <v>116</v>
      </c>
      <c r="C15" s="142">
        <v>5674884</v>
      </c>
      <c r="D15" s="142">
        <v>5674884</v>
      </c>
      <c r="E15" s="142" t="e">
        <v>#REF!</v>
      </c>
      <c r="F15" s="684">
        <v>5287150</v>
      </c>
      <c r="G15" s="684">
        <v>307061.07</v>
      </c>
      <c r="H15" s="684">
        <v>3065738.39</v>
      </c>
      <c r="I15" s="681">
        <v>-2221411.61</v>
      </c>
      <c r="J15" s="254">
        <v>57.984706127119523</v>
      </c>
      <c r="K15" s="155">
        <v>2758677.3200000003</v>
      </c>
      <c r="L15" s="1"/>
      <c r="M15" s="156"/>
      <c r="S15" s="162"/>
      <c r="T15" s="162"/>
      <c r="U15" s="163"/>
      <c r="V15" s="163"/>
      <c r="W15" s="163"/>
      <c r="X15" s="163"/>
      <c r="Y15" s="163"/>
    </row>
    <row r="16" spans="1:25" ht="20.100000000000001" customHeight="1">
      <c r="A16" s="143" t="s">
        <v>627</v>
      </c>
      <c r="B16" s="141" t="s">
        <v>624</v>
      </c>
      <c r="C16" s="142">
        <v>72985</v>
      </c>
      <c r="D16" s="142">
        <v>72985</v>
      </c>
      <c r="E16" s="142" t="e">
        <v>#REF!</v>
      </c>
      <c r="F16" s="684">
        <v>45982</v>
      </c>
      <c r="G16" s="684">
        <v>1362.14</v>
      </c>
      <c r="H16" s="684">
        <v>62738.36</v>
      </c>
      <c r="I16" s="660">
        <v>16756.36</v>
      </c>
      <c r="J16" s="254">
        <v>136.44112913748859</v>
      </c>
      <c r="K16" s="155">
        <v>61376.22</v>
      </c>
      <c r="L16" s="1"/>
      <c r="M16" s="156"/>
      <c r="S16" s="162"/>
      <c r="T16" s="162"/>
      <c r="U16" s="163"/>
      <c r="V16" s="163"/>
      <c r="W16" s="163"/>
      <c r="X16" s="163"/>
      <c r="Y16" s="163"/>
    </row>
    <row r="17" spans="1:25" ht="20.100000000000001" customHeight="1">
      <c r="A17" s="143" t="s">
        <v>36</v>
      </c>
      <c r="B17" s="141" t="s">
        <v>117</v>
      </c>
      <c r="C17" s="142">
        <v>713904</v>
      </c>
      <c r="D17" s="142">
        <v>713904</v>
      </c>
      <c r="E17" s="142" t="e">
        <v>#REF!</v>
      </c>
      <c r="F17" s="684">
        <v>524275</v>
      </c>
      <c r="G17" s="684">
        <v>53633.48</v>
      </c>
      <c r="H17" s="684">
        <v>492781.50999999995</v>
      </c>
      <c r="I17" s="681">
        <v>-31493.490000000049</v>
      </c>
      <c r="J17" s="254">
        <v>93.992944542463391</v>
      </c>
      <c r="K17" s="155">
        <v>439148.02999999997</v>
      </c>
      <c r="L17" s="1"/>
      <c r="M17" s="156"/>
      <c r="S17" s="162"/>
      <c r="T17" s="162"/>
      <c r="U17" s="163"/>
      <c r="V17" s="163"/>
      <c r="W17" s="163"/>
      <c r="X17" s="163"/>
      <c r="Y17" s="163"/>
    </row>
    <row r="18" spans="1:25" ht="20.100000000000001" customHeight="1">
      <c r="A18" s="143" t="s">
        <v>37</v>
      </c>
      <c r="B18" s="141" t="s">
        <v>118</v>
      </c>
      <c r="C18" s="142">
        <v>993688</v>
      </c>
      <c r="D18" s="142">
        <v>993688</v>
      </c>
      <c r="E18" s="142" t="e">
        <v>#REF!</v>
      </c>
      <c r="F18" s="684">
        <v>785646</v>
      </c>
      <c r="G18" s="684">
        <v>78815.22</v>
      </c>
      <c r="H18" s="684">
        <v>457253.41000000003</v>
      </c>
      <c r="I18" s="681">
        <v>-328392.58999999997</v>
      </c>
      <c r="J18" s="254">
        <v>58.2009467368255</v>
      </c>
      <c r="K18" s="155">
        <v>378438.19</v>
      </c>
      <c r="L18" s="1"/>
      <c r="M18" s="156"/>
      <c r="N18" s="1"/>
      <c r="S18" s="162"/>
      <c r="T18" s="162"/>
      <c r="U18" s="163"/>
      <c r="V18" s="163"/>
      <c r="W18" s="163"/>
      <c r="X18" s="163"/>
      <c r="Y18" s="163"/>
    </row>
    <row r="19" spans="1:25" ht="20.100000000000001" customHeight="1">
      <c r="A19" s="143" t="s">
        <v>119</v>
      </c>
      <c r="B19" s="141" t="s">
        <v>120</v>
      </c>
      <c r="C19" s="142">
        <v>1000000</v>
      </c>
      <c r="D19" s="142">
        <v>1000000</v>
      </c>
      <c r="E19" s="142"/>
      <c r="F19" s="684">
        <v>1000000</v>
      </c>
      <c r="G19" s="684">
        <v>0</v>
      </c>
      <c r="H19" s="684">
        <v>1000000</v>
      </c>
      <c r="I19" s="659">
        <v>0</v>
      </c>
      <c r="J19" s="254">
        <v>100</v>
      </c>
      <c r="K19" s="155">
        <v>1000000</v>
      </c>
      <c r="L19" s="1"/>
      <c r="M19" s="156"/>
      <c r="S19" s="162"/>
      <c r="T19" s="162"/>
      <c r="U19" s="163"/>
      <c r="V19" s="163"/>
      <c r="W19" s="163"/>
      <c r="X19" s="163"/>
      <c r="Y19" s="163"/>
    </row>
    <row r="20" spans="1:25" ht="20.100000000000001" customHeight="1">
      <c r="A20" s="143" t="s">
        <v>38</v>
      </c>
      <c r="B20" s="141" t="s">
        <v>121</v>
      </c>
      <c r="C20" s="142">
        <v>1100000</v>
      </c>
      <c r="D20" s="142">
        <v>1100000</v>
      </c>
      <c r="E20" s="142" t="e">
        <v>#REF!</v>
      </c>
      <c r="F20" s="684">
        <v>1100000</v>
      </c>
      <c r="G20" s="684">
        <v>0</v>
      </c>
      <c r="H20" s="684">
        <v>1100000</v>
      </c>
      <c r="I20" s="659">
        <v>0</v>
      </c>
      <c r="J20" s="254">
        <v>100</v>
      </c>
      <c r="K20" s="155">
        <v>1100000</v>
      </c>
      <c r="L20" s="1"/>
      <c r="M20" s="156"/>
      <c r="S20" s="162"/>
      <c r="T20" s="162"/>
      <c r="U20" s="163"/>
      <c r="V20" s="163"/>
      <c r="W20" s="163"/>
      <c r="X20" s="163"/>
      <c r="Y20" s="163"/>
    </row>
    <row r="21" spans="1:25" ht="20.100000000000001" customHeight="1">
      <c r="A21" s="140"/>
      <c r="B21" s="144"/>
      <c r="C21" s="145"/>
      <c r="D21" s="139"/>
      <c r="E21" s="139"/>
      <c r="F21" s="685" t="s">
        <v>12</v>
      </c>
      <c r="G21" s="685" t="s">
        <v>12</v>
      </c>
      <c r="H21" s="685" t="s">
        <v>12</v>
      </c>
      <c r="I21" s="659"/>
      <c r="J21" s="253"/>
      <c r="K21" s="154" t="s">
        <v>12</v>
      </c>
      <c r="L21" s="1"/>
      <c r="M21" s="156"/>
      <c r="S21" s="162"/>
      <c r="T21" s="162"/>
      <c r="U21" s="163"/>
      <c r="V21" s="163"/>
      <c r="W21" s="163"/>
      <c r="X21" s="163"/>
      <c r="Y21" s="163"/>
    </row>
    <row r="22" spans="1:25" ht="20.100000000000001" customHeight="1">
      <c r="A22" s="134" t="s">
        <v>22</v>
      </c>
      <c r="B22" s="146"/>
      <c r="C22" s="147">
        <v>166120944</v>
      </c>
      <c r="D22" s="136">
        <v>166120944</v>
      </c>
      <c r="E22" s="136">
        <v>99974034</v>
      </c>
      <c r="F22" s="683">
        <v>81998942</v>
      </c>
      <c r="G22" s="683">
        <v>2478302</v>
      </c>
      <c r="H22" s="683">
        <v>60953269</v>
      </c>
      <c r="I22" s="678">
        <v>-21045673</v>
      </c>
      <c r="J22" s="252">
        <v>74.334213970711957</v>
      </c>
      <c r="K22" s="157">
        <v>58474967</v>
      </c>
      <c r="L22" s="1"/>
      <c r="M22" s="156" t="s">
        <v>12</v>
      </c>
      <c r="S22" s="164"/>
      <c r="T22" s="164"/>
      <c r="U22" s="163"/>
      <c r="V22" s="163"/>
      <c r="W22" s="163"/>
      <c r="X22" s="163"/>
      <c r="Y22" s="163"/>
    </row>
    <row r="23" spans="1:25" ht="20.100000000000001" customHeight="1">
      <c r="A23" s="134" t="s">
        <v>12</v>
      </c>
      <c r="B23" s="146"/>
      <c r="C23" s="148"/>
      <c r="D23" s="136"/>
      <c r="E23" s="136"/>
      <c r="F23" s="683"/>
      <c r="G23" s="683"/>
      <c r="H23" s="683">
        <v>0</v>
      </c>
      <c r="I23" s="678"/>
      <c r="J23" s="252"/>
      <c r="K23" s="157">
        <v>0</v>
      </c>
      <c r="L23" s="1"/>
      <c r="M23" s="156"/>
      <c r="R23" s="1"/>
      <c r="S23" s="162"/>
      <c r="T23" s="162"/>
      <c r="U23" s="163"/>
      <c r="V23" s="163"/>
      <c r="W23" s="163"/>
      <c r="X23" s="163"/>
      <c r="Y23" s="163"/>
    </row>
    <row r="24" spans="1:25" ht="33" customHeight="1">
      <c r="A24" s="149" t="s">
        <v>43</v>
      </c>
      <c r="B24" s="146" t="s">
        <v>122</v>
      </c>
      <c r="C24" s="136">
        <v>121012398</v>
      </c>
      <c r="D24" s="136">
        <v>121012398</v>
      </c>
      <c r="E24" s="136">
        <v>94763500</v>
      </c>
      <c r="F24" s="683">
        <v>59420598</v>
      </c>
      <c r="G24" s="683">
        <v>2458218</v>
      </c>
      <c r="H24" s="683">
        <v>51865032</v>
      </c>
      <c r="I24" s="678">
        <v>-7555566</v>
      </c>
      <c r="J24" s="252">
        <v>87.284601208490017</v>
      </c>
      <c r="K24" s="157">
        <v>49406814</v>
      </c>
      <c r="L24" s="1"/>
      <c r="M24" s="156"/>
      <c r="S24" s="164"/>
      <c r="T24" s="164"/>
      <c r="U24" s="163"/>
      <c r="V24" s="163"/>
      <c r="W24" s="163"/>
      <c r="X24" s="163"/>
      <c r="Y24" s="163"/>
    </row>
    <row r="25" spans="1:25" ht="17.45" customHeight="1">
      <c r="A25" s="149"/>
      <c r="B25" s="146"/>
      <c r="C25" s="148"/>
      <c r="D25" s="136"/>
      <c r="E25" s="136"/>
      <c r="F25" s="683"/>
      <c r="G25" s="136"/>
      <c r="H25" s="136"/>
      <c r="I25" s="678"/>
      <c r="J25" s="252"/>
      <c r="K25" s="157"/>
      <c r="L25" s="1"/>
      <c r="M25" s="156"/>
      <c r="S25" s="164"/>
      <c r="T25" s="164"/>
      <c r="U25" s="163"/>
      <c r="V25" s="163"/>
      <c r="W25" s="163"/>
      <c r="X25" s="163"/>
      <c r="Y25" s="163"/>
    </row>
    <row r="26" spans="1:25" ht="20.100000000000001" customHeight="1">
      <c r="A26" s="143" t="s">
        <v>123</v>
      </c>
      <c r="B26" s="144"/>
      <c r="C26" s="142">
        <v>104211900</v>
      </c>
      <c r="D26" s="142">
        <v>104211900</v>
      </c>
      <c r="E26" s="142">
        <v>88702609</v>
      </c>
      <c r="F26" s="684">
        <v>49987876</v>
      </c>
      <c r="G26" s="142"/>
      <c r="H26" s="142">
        <v>42432310</v>
      </c>
      <c r="I26" s="678">
        <v>-7555566</v>
      </c>
      <c r="J26" s="254">
        <v>84.885202964014724</v>
      </c>
      <c r="K26" s="158">
        <v>42432310</v>
      </c>
      <c r="L26" s="1"/>
      <c r="M26" s="156"/>
      <c r="S26" s="162"/>
      <c r="T26" s="162"/>
      <c r="U26" s="163"/>
      <c r="V26" s="163"/>
      <c r="W26" s="163"/>
      <c r="X26" s="163"/>
      <c r="Y26" s="163"/>
    </row>
    <row r="27" spans="1:25" ht="20.100000000000001" customHeight="1">
      <c r="A27" s="143" t="s">
        <v>124</v>
      </c>
      <c r="B27" s="141" t="s">
        <v>12</v>
      </c>
      <c r="C27" s="142">
        <v>100000</v>
      </c>
      <c r="D27" s="142">
        <v>100000</v>
      </c>
      <c r="E27" s="142" t="s">
        <v>12</v>
      </c>
      <c r="F27" s="684">
        <v>60000</v>
      </c>
      <c r="G27" s="684">
        <v>20000</v>
      </c>
      <c r="H27" s="142">
        <v>60000</v>
      </c>
      <c r="I27" s="681">
        <v>0</v>
      </c>
      <c r="J27" s="254">
        <v>100</v>
      </c>
      <c r="K27" s="158">
        <v>40000</v>
      </c>
      <c r="L27" s="1"/>
      <c r="M27" s="156"/>
      <c r="S27" s="162"/>
      <c r="T27" s="162"/>
      <c r="U27" s="163"/>
      <c r="V27" s="163"/>
      <c r="W27" s="163"/>
      <c r="X27" s="163"/>
      <c r="Y27" s="163"/>
    </row>
    <row r="28" spans="1:25" ht="20.100000000000001" customHeight="1">
      <c r="A28" s="143" t="s">
        <v>125</v>
      </c>
      <c r="B28" s="141"/>
      <c r="C28" s="142">
        <v>16700498</v>
      </c>
      <c r="D28" s="142">
        <v>16700498</v>
      </c>
      <c r="E28" s="142">
        <v>6060891</v>
      </c>
      <c r="F28" s="684">
        <v>9372722</v>
      </c>
      <c r="G28" s="142">
        <v>2438218</v>
      </c>
      <c r="H28" s="142">
        <v>9372722</v>
      </c>
      <c r="I28" s="681">
        <v>0</v>
      </c>
      <c r="J28" s="254">
        <v>100</v>
      </c>
      <c r="K28" s="159">
        <v>6934504</v>
      </c>
      <c r="L28" s="1"/>
      <c r="M28" s="156"/>
      <c r="S28" s="162"/>
      <c r="T28" s="162"/>
      <c r="U28" s="163"/>
      <c r="V28" s="163"/>
      <c r="W28" s="163"/>
      <c r="X28" s="163"/>
      <c r="Y28" s="163"/>
    </row>
    <row r="29" spans="1:25" ht="20.100000000000001" customHeight="1">
      <c r="A29" s="150" t="s">
        <v>12</v>
      </c>
      <c r="B29" s="144"/>
      <c r="C29" s="139" t="s">
        <v>12</v>
      </c>
      <c r="D29" s="139" t="s">
        <v>12</v>
      </c>
      <c r="E29" s="139" t="s">
        <v>12</v>
      </c>
      <c r="F29" s="686" t="s">
        <v>12</v>
      </c>
      <c r="G29" s="142" t="s">
        <v>12</v>
      </c>
      <c r="H29" s="139" t="s">
        <v>12</v>
      </c>
      <c r="I29" s="678"/>
      <c r="J29" s="253"/>
      <c r="K29" s="160" t="s">
        <v>12</v>
      </c>
      <c r="L29" s="1"/>
      <c r="M29" s="156"/>
      <c r="S29" s="162"/>
      <c r="T29" s="162"/>
      <c r="U29" s="163"/>
      <c r="V29" s="163"/>
      <c r="W29" s="163"/>
      <c r="X29" s="163"/>
      <c r="Y29" s="163"/>
    </row>
    <row r="30" spans="1:25" ht="23.25" customHeight="1">
      <c r="A30" s="149" t="s">
        <v>44</v>
      </c>
      <c r="B30" s="146" t="s">
        <v>126</v>
      </c>
      <c r="C30" s="136">
        <v>45108546</v>
      </c>
      <c r="D30" s="136">
        <v>45108546</v>
      </c>
      <c r="E30" s="136">
        <v>5210534</v>
      </c>
      <c r="F30" s="683">
        <v>22578344</v>
      </c>
      <c r="G30" s="136">
        <v>20084</v>
      </c>
      <c r="H30" s="136">
        <v>9088237</v>
      </c>
      <c r="I30" s="678">
        <v>-13490107</v>
      </c>
      <c r="J30" s="252">
        <v>40.252008738993432</v>
      </c>
      <c r="K30" s="161">
        <v>9068153</v>
      </c>
      <c r="L30" s="1" t="s">
        <v>12</v>
      </c>
      <c r="M30" s="156"/>
      <c r="S30" s="165"/>
      <c r="T30" s="165"/>
      <c r="U30" s="163"/>
      <c r="V30" s="163"/>
      <c r="W30" s="163"/>
      <c r="X30" s="163"/>
      <c r="Y30" s="163"/>
    </row>
    <row r="31" spans="1:25" ht="20.100000000000001" customHeight="1">
      <c r="A31" s="585" t="s">
        <v>12</v>
      </c>
      <c r="B31" s="586"/>
      <c r="C31" s="587"/>
      <c r="D31" s="588"/>
      <c r="E31" s="588"/>
      <c r="F31" s="589">
        <v>0</v>
      </c>
      <c r="G31" s="587" t="s">
        <v>12</v>
      </c>
      <c r="H31" s="588" t="s">
        <v>12</v>
      </c>
      <c r="I31" s="682"/>
      <c r="J31" s="590"/>
      <c r="K31" t="s">
        <v>12</v>
      </c>
    </row>
    <row r="32" spans="1:25" ht="10.5" customHeight="1">
      <c r="A32" s="151" t="s">
        <v>12</v>
      </c>
      <c r="B32" s="151"/>
      <c r="C32" s="152"/>
      <c r="D32" s="151"/>
      <c r="E32" s="151"/>
      <c r="F32" s="151"/>
      <c r="G32" s="151"/>
      <c r="H32" s="384"/>
      <c r="I32" s="151"/>
      <c r="J32" s="255"/>
    </row>
    <row r="33" spans="1:10" ht="15.75">
      <c r="A33" s="83" t="s">
        <v>39</v>
      </c>
      <c r="B33" s="83"/>
      <c r="C33" s="152"/>
      <c r="D33" s="151"/>
      <c r="E33" s="151"/>
      <c r="F33" s="151" t="s">
        <v>12</v>
      </c>
      <c r="G33" s="151"/>
      <c r="H33" s="384"/>
      <c r="I33" s="151"/>
      <c r="J33" s="255"/>
    </row>
    <row r="38" spans="1:10" ht="12" customHeight="1"/>
    <row r="69" spans="1:25">
      <c r="A69" t="s">
        <v>127</v>
      </c>
      <c r="Y69" t="s">
        <v>128</v>
      </c>
    </row>
    <row r="70" spans="1:25">
      <c r="Y70" t="s">
        <v>129</v>
      </c>
    </row>
  </sheetData>
  <mergeCells count="9">
    <mergeCell ref="A1:J1"/>
    <mergeCell ref="A2:J2"/>
    <mergeCell ref="A3:J3"/>
    <mergeCell ref="A4:J4"/>
    <mergeCell ref="C6:F6"/>
    <mergeCell ref="G6:H6"/>
    <mergeCell ref="I6:J6"/>
    <mergeCell ref="A6:A7"/>
    <mergeCell ref="B6:B7"/>
  </mergeCells>
  <pageMargins left="7.8740157480315001E-2" right="0" top="0.39370078740157499" bottom="0.39370078740157499" header="0.511811023622047" footer="0.511811023622047"/>
  <pageSetup scale="87" firstPageNumber="0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4506668294322"/>
  </sheetPr>
  <dimension ref="A1:X56"/>
  <sheetViews>
    <sheetView showGridLines="0" showZeros="0" topLeftCell="A9" workbookViewId="0">
      <selection activeCell="O19" sqref="N19:O21"/>
    </sheetView>
  </sheetViews>
  <sheetFormatPr baseColWidth="10" defaultColWidth="11.42578125" defaultRowHeight="12.75"/>
  <cols>
    <col min="1" max="1" width="43.28515625" style="209" customWidth="1"/>
    <col min="2" max="2" width="12.28515625" style="209" customWidth="1"/>
    <col min="3" max="3" width="15.28515625" style="209" customWidth="1"/>
    <col min="4" max="4" width="0.140625" style="209" hidden="1" customWidth="1"/>
    <col min="5" max="5" width="9.7109375" style="209" hidden="1" customWidth="1"/>
    <col min="6" max="6" width="14.140625" style="209" bestFit="1" customWidth="1"/>
    <col min="7" max="7" width="14.5703125" style="209" customWidth="1"/>
    <col min="8" max="8" width="13.85546875" style="213" customWidth="1"/>
    <col min="9" max="9" width="17.28515625" style="202" hidden="1" customWidth="1"/>
    <col min="10" max="10" width="7" style="202" hidden="1" customWidth="1"/>
    <col min="11" max="11" width="24" style="202" hidden="1" customWidth="1"/>
    <col min="12" max="16384" width="11.42578125" style="202"/>
  </cols>
  <sheetData>
    <row r="1" spans="1:24" ht="6.75" customHeight="1">
      <c r="A1" s="199"/>
      <c r="B1" s="199"/>
      <c r="C1" s="199"/>
      <c r="D1" s="200"/>
      <c r="E1" s="200"/>
      <c r="F1" s="200"/>
      <c r="G1" s="200"/>
      <c r="H1" s="201"/>
    </row>
    <row r="2" spans="1:24" ht="15" customHeight="1">
      <c r="A2" s="875" t="s">
        <v>59</v>
      </c>
      <c r="B2" s="875"/>
      <c r="C2" s="875"/>
      <c r="D2" s="875"/>
      <c r="E2" s="875"/>
      <c r="F2" s="875"/>
      <c r="G2" s="875"/>
      <c r="H2" s="875"/>
      <c r="I2" s="203"/>
      <c r="J2" s="203"/>
    </row>
    <row r="3" spans="1:24" ht="16.5" customHeight="1">
      <c r="A3" s="875" t="s">
        <v>60</v>
      </c>
      <c r="B3" s="875"/>
      <c r="C3" s="875"/>
      <c r="D3" s="875"/>
      <c r="E3" s="875"/>
      <c r="F3" s="875"/>
      <c r="G3" s="875"/>
      <c r="H3" s="875"/>
      <c r="I3" s="203"/>
      <c r="J3" s="203"/>
    </row>
    <row r="4" spans="1:24" ht="18" customHeight="1">
      <c r="A4" s="876" t="s">
        <v>516</v>
      </c>
      <c r="B4" s="876"/>
      <c r="C4" s="876"/>
      <c r="D4" s="876"/>
      <c r="E4" s="876"/>
      <c r="F4" s="876"/>
      <c r="G4" s="876"/>
      <c r="H4" s="876"/>
    </row>
    <row r="5" spans="1:24" ht="18" customHeight="1">
      <c r="A5" s="877" t="s">
        <v>648</v>
      </c>
      <c r="B5" s="876"/>
      <c r="C5" s="876"/>
      <c r="D5" s="876"/>
      <c r="E5" s="876"/>
      <c r="F5" s="876"/>
      <c r="G5" s="876"/>
      <c r="H5" s="876"/>
    </row>
    <row r="6" spans="1:24" ht="15.75" customHeight="1">
      <c r="A6" s="204"/>
      <c r="B6" s="204"/>
      <c r="C6" s="204"/>
      <c r="D6" s="204"/>
      <c r="E6" s="204"/>
      <c r="F6" s="204"/>
      <c r="G6" s="204"/>
      <c r="H6" s="204" t="s">
        <v>12</v>
      </c>
    </row>
    <row r="7" spans="1:24" ht="20.25" customHeight="1">
      <c r="A7" s="878" t="s">
        <v>0</v>
      </c>
      <c r="B7" s="880" t="s">
        <v>47</v>
      </c>
      <c r="C7" s="880"/>
      <c r="D7" s="880"/>
      <c r="E7" s="880"/>
      <c r="F7" s="880"/>
      <c r="G7" s="881" t="s">
        <v>660</v>
      </c>
      <c r="H7" s="883" t="s">
        <v>40</v>
      </c>
    </row>
    <row r="8" spans="1:24" ht="31.5" customHeight="1">
      <c r="A8" s="879"/>
      <c r="B8" s="302" t="s">
        <v>2</v>
      </c>
      <c r="C8" s="303" t="s">
        <v>63</v>
      </c>
      <c r="D8" s="304" t="s">
        <v>3</v>
      </c>
      <c r="E8" s="304" t="s">
        <v>3</v>
      </c>
      <c r="F8" s="304" t="s">
        <v>24</v>
      </c>
      <c r="G8" s="882"/>
      <c r="H8" s="884"/>
    </row>
    <row r="9" spans="1:24" s="205" customFormat="1" ht="6" customHeight="1">
      <c r="A9" s="305"/>
      <c r="B9" s="306"/>
      <c r="C9" s="307"/>
      <c r="D9" s="308" t="s">
        <v>12</v>
      </c>
      <c r="E9" s="308"/>
      <c r="F9" s="308"/>
      <c r="G9" s="308" t="s">
        <v>12</v>
      </c>
      <c r="H9" s="309" t="s">
        <v>12</v>
      </c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</row>
    <row r="10" spans="1:24" ht="24.95" customHeight="1">
      <c r="A10" s="310" t="s">
        <v>517</v>
      </c>
      <c r="B10" s="311">
        <v>133140570</v>
      </c>
      <c r="C10" s="311">
        <v>133140570</v>
      </c>
      <c r="D10" s="311">
        <v>141094806</v>
      </c>
      <c r="E10" s="568"/>
      <c r="F10" s="568">
        <v>69660171</v>
      </c>
      <c r="G10" s="568">
        <v>57703987.899999991</v>
      </c>
      <c r="H10" s="312">
        <v>82.836414369410591</v>
      </c>
      <c r="I10" s="206"/>
      <c r="N10" s="207"/>
    </row>
    <row r="11" spans="1:24" ht="15" customHeight="1">
      <c r="A11" s="310"/>
      <c r="B11" s="313"/>
      <c r="C11" s="311" t="s">
        <v>12</v>
      </c>
      <c r="D11" s="311">
        <v>8000</v>
      </c>
      <c r="E11" s="568"/>
      <c r="F11" s="568"/>
      <c r="G11" s="568"/>
      <c r="H11" s="314"/>
      <c r="I11" s="206" t="s">
        <v>12</v>
      </c>
    </row>
    <row r="12" spans="1:24" ht="24.95" customHeight="1">
      <c r="A12" s="315" t="s">
        <v>518</v>
      </c>
      <c r="B12" s="311">
        <v>133140570</v>
      </c>
      <c r="C12" s="311">
        <v>133065570</v>
      </c>
      <c r="D12" s="311" t="e">
        <v>#REF!</v>
      </c>
      <c r="E12" s="311"/>
      <c r="F12" s="311">
        <v>69760328</v>
      </c>
      <c r="G12" s="311">
        <v>60072993.500999995</v>
      </c>
      <c r="H12" s="312">
        <v>86.113404600104516</v>
      </c>
      <c r="N12" s="207"/>
      <c r="P12" s="207"/>
    </row>
    <row r="13" spans="1:24" ht="15" customHeight="1">
      <c r="A13" s="316"/>
      <c r="B13" s="317"/>
      <c r="C13" s="311" t="s">
        <v>12</v>
      </c>
      <c r="D13" s="311">
        <v>0</v>
      </c>
      <c r="E13" s="569"/>
      <c r="F13" s="569"/>
      <c r="G13" s="569" t="s">
        <v>12</v>
      </c>
      <c r="H13" s="318"/>
    </row>
    <row r="14" spans="1:24" ht="24.95" customHeight="1">
      <c r="A14" s="319" t="s">
        <v>519</v>
      </c>
      <c r="B14" s="320">
        <v>131474332</v>
      </c>
      <c r="C14" s="320">
        <v>131678737</v>
      </c>
      <c r="D14" s="568" t="e">
        <v>#REF!</v>
      </c>
      <c r="E14" s="320"/>
      <c r="F14" s="320">
        <v>68635389</v>
      </c>
      <c r="G14" s="320">
        <v>59253971.200999998</v>
      </c>
      <c r="H14" s="321">
        <v>86.331515074533925</v>
      </c>
      <c r="K14" s="393">
        <f>+F26+F10</f>
        <v>93338515</v>
      </c>
    </row>
    <row r="15" spans="1:24" ht="24.95" customHeight="1">
      <c r="A15" s="322" t="s">
        <v>520</v>
      </c>
      <c r="B15" s="320">
        <v>1666238</v>
      </c>
      <c r="C15" s="320">
        <v>1386833</v>
      </c>
      <c r="D15" s="568" t="e">
        <v>#REF!</v>
      </c>
      <c r="E15" s="320"/>
      <c r="F15" s="320">
        <v>1124939</v>
      </c>
      <c r="G15" s="320">
        <v>819022.29999999993</v>
      </c>
      <c r="H15" s="321">
        <v>72.805929921533519</v>
      </c>
    </row>
    <row r="16" spans="1:24" ht="13.5" customHeight="1">
      <c r="A16" s="322"/>
      <c r="B16" s="323"/>
      <c r="C16" s="570"/>
      <c r="D16" s="320"/>
      <c r="E16" s="320"/>
      <c r="F16" s="320"/>
      <c r="G16" s="320"/>
      <c r="H16" s="321" t="s">
        <v>12</v>
      </c>
      <c r="L16" s="207" t="s">
        <v>12</v>
      </c>
    </row>
    <row r="17" spans="1:12" ht="24.95" customHeight="1">
      <c r="A17" s="315" t="s">
        <v>521</v>
      </c>
      <c r="B17" s="324"/>
      <c r="C17" s="571"/>
      <c r="D17" s="572">
        <v>0</v>
      </c>
      <c r="E17" s="572"/>
      <c r="F17" s="572">
        <v>0</v>
      </c>
      <c r="G17" s="691">
        <v>-2369005.6010000035</v>
      </c>
      <c r="H17" s="321" t="s">
        <v>12</v>
      </c>
      <c r="L17" s="391"/>
    </row>
    <row r="18" spans="1:12" ht="12.75" customHeight="1">
      <c r="A18" s="322" t="s">
        <v>12</v>
      </c>
      <c r="B18" s="323"/>
      <c r="C18" s="570"/>
      <c r="D18" s="320"/>
      <c r="E18" s="320"/>
      <c r="F18" s="320"/>
      <c r="G18" s="320"/>
      <c r="H18" s="321" t="s">
        <v>12</v>
      </c>
    </row>
    <row r="19" spans="1:12" ht="24.95" customHeight="1">
      <c r="A19" s="315" t="s">
        <v>522</v>
      </c>
      <c r="B19" s="433">
        <v>46208546</v>
      </c>
      <c r="C19" s="573">
        <v>46283546</v>
      </c>
      <c r="D19" s="573">
        <v>46208546</v>
      </c>
      <c r="E19" s="573"/>
      <c r="F19" s="573">
        <v>27459506</v>
      </c>
      <c r="G19" s="573">
        <v>12865461.279999999</v>
      </c>
      <c r="H19" s="312">
        <v>46.852486275608889</v>
      </c>
      <c r="L19" s="393" t="s">
        <v>12</v>
      </c>
    </row>
    <row r="20" spans="1:12" ht="15.75" customHeight="1">
      <c r="A20" s="322"/>
      <c r="B20" s="434"/>
      <c r="C20" s="574"/>
      <c r="D20" s="435" t="s">
        <v>12</v>
      </c>
      <c r="E20" s="435"/>
      <c r="F20" s="435" t="s">
        <v>12</v>
      </c>
      <c r="G20" s="435"/>
      <c r="H20" s="321" t="s">
        <v>12</v>
      </c>
    </row>
    <row r="21" spans="1:12" ht="24.95" customHeight="1">
      <c r="A21" s="322" t="s">
        <v>530</v>
      </c>
      <c r="B21" s="435">
        <v>46208546</v>
      </c>
      <c r="C21" s="435">
        <v>46283546</v>
      </c>
      <c r="D21" s="435">
        <v>46208546</v>
      </c>
      <c r="E21" s="435"/>
      <c r="F21" s="435">
        <v>27459506</v>
      </c>
      <c r="G21" s="435">
        <v>12865461.279999999</v>
      </c>
      <c r="H21" s="321">
        <v>46.852486275608889</v>
      </c>
      <c r="I21" s="202" t="s">
        <v>12</v>
      </c>
      <c r="L21" s="393" t="s">
        <v>12</v>
      </c>
    </row>
    <row r="22" spans="1:12" ht="24.95" customHeight="1">
      <c r="A22" s="322" t="s">
        <v>523</v>
      </c>
      <c r="B22" s="436"/>
      <c r="C22" s="575"/>
      <c r="D22" s="437">
        <v>0</v>
      </c>
      <c r="E22" s="437"/>
      <c r="F22" s="437">
        <v>0</v>
      </c>
      <c r="G22" s="437" t="s">
        <v>12</v>
      </c>
      <c r="H22" s="321" t="s">
        <v>12</v>
      </c>
      <c r="L22" s="391"/>
    </row>
    <row r="23" spans="1:12" ht="24.95" customHeight="1">
      <c r="A23" s="322" t="s">
        <v>524</v>
      </c>
      <c r="B23" s="436"/>
      <c r="C23" s="575"/>
      <c r="D23" s="437">
        <v>0</v>
      </c>
      <c r="E23" s="437"/>
      <c r="F23" s="437">
        <v>0</v>
      </c>
      <c r="G23" s="437">
        <v>0</v>
      </c>
      <c r="H23" s="390" t="s">
        <v>12</v>
      </c>
    </row>
    <row r="24" spans="1:12" ht="24.95" customHeight="1">
      <c r="A24" s="322" t="s">
        <v>525</v>
      </c>
      <c r="B24" s="436"/>
      <c r="C24" s="575"/>
      <c r="D24" s="437" t="s">
        <v>12</v>
      </c>
      <c r="E24" s="437"/>
      <c r="F24" s="437" t="s">
        <v>12</v>
      </c>
      <c r="G24" s="437">
        <v>0</v>
      </c>
      <c r="H24" s="321" t="s">
        <v>12</v>
      </c>
    </row>
    <row r="25" spans="1:12" ht="11.25" customHeight="1">
      <c r="A25" s="322"/>
      <c r="B25" s="436"/>
      <c r="C25" s="575"/>
      <c r="D25" s="437"/>
      <c r="E25" s="437"/>
      <c r="F25" s="437"/>
      <c r="G25" s="437" t="s">
        <v>12</v>
      </c>
      <c r="H25" s="321" t="s">
        <v>12</v>
      </c>
    </row>
    <row r="26" spans="1:12" ht="24.95" customHeight="1">
      <c r="A26" s="315" t="s">
        <v>526</v>
      </c>
      <c r="B26" s="438">
        <v>46208546</v>
      </c>
      <c r="C26" s="438">
        <v>46208546</v>
      </c>
      <c r="D26" s="438" t="e">
        <v>#REF!</v>
      </c>
      <c r="E26" s="438"/>
      <c r="F26" s="438">
        <v>23678344</v>
      </c>
      <c r="G26" s="438">
        <v>10188237</v>
      </c>
      <c r="H26" s="312">
        <v>43.027658522065565</v>
      </c>
    </row>
    <row r="27" spans="1:12" ht="12.75" customHeight="1">
      <c r="A27" s="322"/>
      <c r="B27" s="436"/>
      <c r="C27" s="575"/>
      <c r="D27" s="437"/>
      <c r="E27" s="437"/>
      <c r="F27" s="437"/>
      <c r="G27" s="437"/>
      <c r="H27" s="312"/>
    </row>
    <row r="28" spans="1:12" ht="24.95" customHeight="1">
      <c r="A28" s="322" t="s">
        <v>527</v>
      </c>
      <c r="B28" s="437">
        <v>1100000</v>
      </c>
      <c r="C28" s="437">
        <v>1100000</v>
      </c>
      <c r="D28" s="437">
        <v>1100000</v>
      </c>
      <c r="E28" s="437"/>
      <c r="F28" s="437">
        <v>1100000</v>
      </c>
      <c r="G28" s="437">
        <v>1100000</v>
      </c>
      <c r="H28" s="312">
        <v>100</v>
      </c>
    </row>
    <row r="29" spans="1:12" ht="24.95" customHeight="1">
      <c r="A29" s="322" t="s">
        <v>528</v>
      </c>
      <c r="B29" s="436"/>
      <c r="C29" s="575"/>
      <c r="D29" s="437">
        <v>0</v>
      </c>
      <c r="E29" s="437"/>
      <c r="F29" s="437">
        <v>0</v>
      </c>
      <c r="G29" s="437">
        <v>0</v>
      </c>
      <c r="H29" s="321" t="s">
        <v>12</v>
      </c>
      <c r="K29" s="202" t="s">
        <v>12</v>
      </c>
    </row>
    <row r="30" spans="1:12" ht="24.95" customHeight="1">
      <c r="A30" s="322" t="s">
        <v>529</v>
      </c>
      <c r="B30" s="437">
        <v>45108546</v>
      </c>
      <c r="C30" s="437">
        <v>45108546</v>
      </c>
      <c r="D30" s="437" t="e">
        <v>#REF!</v>
      </c>
      <c r="E30" s="437"/>
      <c r="F30" s="437">
        <v>22578344</v>
      </c>
      <c r="G30" s="437">
        <v>9088237</v>
      </c>
      <c r="H30" s="321">
        <v>40.252008738993432</v>
      </c>
    </row>
    <row r="31" spans="1:12" ht="8.25" customHeight="1">
      <c r="A31" s="325"/>
      <c r="B31" s="439"/>
      <c r="C31" s="576"/>
      <c r="D31" s="577" t="s">
        <v>12</v>
      </c>
      <c r="E31" s="577"/>
      <c r="F31" s="577" t="s">
        <v>12</v>
      </c>
      <c r="G31" s="578" t="s">
        <v>12</v>
      </c>
      <c r="H31" s="318" t="s">
        <v>12</v>
      </c>
    </row>
    <row r="32" spans="1:12" ht="24.95" customHeight="1">
      <c r="A32" s="449" t="s">
        <v>623</v>
      </c>
      <c r="B32" s="326"/>
      <c r="C32" s="579"/>
      <c r="D32" s="580" t="s">
        <v>12</v>
      </c>
      <c r="E32" s="580"/>
      <c r="F32" s="580" t="s">
        <v>12</v>
      </c>
      <c r="G32" s="690">
        <v>-5046229.8810000028</v>
      </c>
      <c r="H32" s="327" t="s">
        <v>12</v>
      </c>
    </row>
    <row r="33" spans="1:11" ht="9" customHeight="1">
      <c r="A33" s="373"/>
      <c r="B33" s="373"/>
      <c r="C33" s="373"/>
      <c r="D33" s="374"/>
      <c r="E33" s="374"/>
      <c r="F33" s="374"/>
      <c r="G33" s="375"/>
      <c r="H33" s="376"/>
    </row>
    <row r="34" spans="1:11" ht="15" customHeight="1">
      <c r="A34" s="372" t="s">
        <v>46</v>
      </c>
      <c r="B34" s="392" t="s">
        <v>12</v>
      </c>
      <c r="C34" s="202"/>
      <c r="D34" s="202"/>
      <c r="E34" s="202"/>
      <c r="F34" s="202"/>
      <c r="G34" s="202"/>
      <c r="H34" s="204"/>
      <c r="I34" s="209"/>
      <c r="J34" s="210"/>
      <c r="K34" s="209"/>
    </row>
    <row r="35" spans="1:11" ht="12.75" customHeight="1">
      <c r="A35" s="202"/>
      <c r="B35" s="202"/>
      <c r="C35" s="202"/>
      <c r="D35" s="202"/>
      <c r="E35" s="202"/>
      <c r="F35" s="202"/>
      <c r="G35" s="874" t="s">
        <v>12</v>
      </c>
      <c r="H35" s="874"/>
      <c r="I35" s="209"/>
      <c r="J35" s="211" t="s">
        <v>12</v>
      </c>
      <c r="K35" s="209"/>
    </row>
    <row r="36" spans="1:11" ht="14.25" customHeight="1">
      <c r="D36" s="208"/>
      <c r="E36" s="208"/>
      <c r="F36" s="208"/>
      <c r="G36" s="208"/>
      <c r="H36" s="212"/>
    </row>
    <row r="37" spans="1:11" ht="11.25" customHeight="1">
      <c r="A37" s="208" t="s">
        <v>12</v>
      </c>
      <c r="B37" s="208"/>
      <c r="C37" s="208"/>
    </row>
    <row r="38" spans="1:11" ht="11.25" customHeight="1">
      <c r="A38" s="208"/>
      <c r="B38" s="208"/>
      <c r="C38" s="208"/>
      <c r="J38" s="202" t="s">
        <v>12</v>
      </c>
    </row>
    <row r="39" spans="1:11" ht="11.25" customHeight="1">
      <c r="A39" s="208"/>
      <c r="B39" s="208"/>
      <c r="C39" s="208"/>
    </row>
    <row r="56" spans="7:7">
      <c r="G56" s="209" t="s">
        <v>12</v>
      </c>
    </row>
  </sheetData>
  <mergeCells count="9">
    <mergeCell ref="G35:H35"/>
    <mergeCell ref="A2:H2"/>
    <mergeCell ref="A3:H3"/>
    <mergeCell ref="A4:H4"/>
    <mergeCell ref="A5:H5"/>
    <mergeCell ref="A7:A8"/>
    <mergeCell ref="B7:F7"/>
    <mergeCell ref="G7:G8"/>
    <mergeCell ref="H7:H8"/>
  </mergeCells>
  <pageMargins left="0.70866141732283505" right="0.59055118110236204" top="0.39370078740157499" bottom="0.39370078740157499" header="0.511811023622047" footer="0.511811023622047"/>
  <pageSetup scale="80" firstPageNumber="0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5">
    <tabColor theme="8" tint="0.39985351115451523"/>
  </sheetPr>
  <dimension ref="A1:N88"/>
  <sheetViews>
    <sheetView showGridLines="0" showZeros="0" zoomScale="96" zoomScaleNormal="96" workbookViewId="0">
      <selection activeCell="L22" sqref="L22"/>
    </sheetView>
  </sheetViews>
  <sheetFormatPr baseColWidth="10" defaultColWidth="11.42578125" defaultRowHeight="12.75"/>
  <cols>
    <col min="1" max="1" width="32" style="4" customWidth="1"/>
    <col min="2" max="2" width="11.85546875" style="256" customWidth="1"/>
    <col min="3" max="3" width="12.28515625" style="240" customWidth="1"/>
    <col min="4" max="4" width="13.28515625" style="4" hidden="1" customWidth="1"/>
    <col min="5" max="5" width="10.28515625" style="4" hidden="1" customWidth="1"/>
    <col min="6" max="6" width="12.28515625" style="4" customWidth="1"/>
    <col min="7" max="7" width="15.140625" style="4" customWidth="1"/>
    <col min="8" max="8" width="14.28515625" style="4" customWidth="1"/>
    <col min="12" max="12" width="11" customWidth="1"/>
    <col min="13" max="14" width="11.42578125" hidden="1" customWidth="1"/>
  </cols>
  <sheetData>
    <row r="1" spans="1:13" ht="18" customHeight="1">
      <c r="A1" s="845" t="s">
        <v>59</v>
      </c>
      <c r="B1" s="845"/>
      <c r="C1" s="845"/>
      <c r="D1" s="845"/>
      <c r="E1" s="845"/>
      <c r="F1" s="845"/>
      <c r="G1" s="845"/>
      <c r="H1" s="845"/>
    </row>
    <row r="2" spans="1:13" ht="19.5" customHeight="1">
      <c r="A2" s="845" t="s">
        <v>60</v>
      </c>
      <c r="B2" s="845"/>
      <c r="C2" s="845"/>
      <c r="D2" s="845"/>
      <c r="E2" s="845"/>
      <c r="F2" s="845"/>
      <c r="G2" s="845"/>
      <c r="H2" s="845"/>
    </row>
    <row r="3" spans="1:13" ht="18" customHeight="1">
      <c r="A3" s="846" t="s">
        <v>130</v>
      </c>
      <c r="B3" s="846"/>
      <c r="C3" s="846"/>
      <c r="D3" s="846"/>
      <c r="E3" s="846"/>
      <c r="F3" s="846"/>
      <c r="G3" s="846"/>
      <c r="H3" s="846"/>
    </row>
    <row r="4" spans="1:13" ht="16.5" customHeight="1">
      <c r="A4" s="846" t="s">
        <v>655</v>
      </c>
      <c r="B4" s="846"/>
      <c r="C4" s="846"/>
      <c r="D4" s="846"/>
      <c r="E4" s="846"/>
      <c r="F4" s="846"/>
      <c r="G4" s="846"/>
      <c r="H4" s="846"/>
    </row>
    <row r="5" spans="1:13" ht="8.25" customHeight="1">
      <c r="A5" s="117"/>
      <c r="B5" s="351"/>
      <c r="C5" s="440"/>
      <c r="D5" s="117"/>
      <c r="E5" s="6"/>
      <c r="F5" s="6"/>
      <c r="G5" s="6"/>
      <c r="H5" s="3"/>
    </row>
    <row r="6" spans="1:13" ht="20.100000000000001" customHeight="1">
      <c r="A6" s="885" t="s">
        <v>0</v>
      </c>
      <c r="B6" s="889" t="s">
        <v>47</v>
      </c>
      <c r="C6" s="889"/>
      <c r="D6" s="889"/>
      <c r="E6" s="889"/>
      <c r="F6" s="889"/>
      <c r="G6" s="889"/>
      <c r="H6" s="887" t="s">
        <v>40</v>
      </c>
    </row>
    <row r="7" spans="1:13" ht="31.5" customHeight="1">
      <c r="A7" s="886"/>
      <c r="B7" s="328" t="s">
        <v>2</v>
      </c>
      <c r="C7" s="482" t="s">
        <v>63</v>
      </c>
      <c r="D7" s="482" t="s">
        <v>3</v>
      </c>
      <c r="E7" s="483" t="s">
        <v>3</v>
      </c>
      <c r="F7" s="483" t="s">
        <v>24</v>
      </c>
      <c r="G7" s="482" t="s">
        <v>660</v>
      </c>
      <c r="H7" s="888"/>
      <c r="K7" t="s">
        <v>12</v>
      </c>
    </row>
    <row r="8" spans="1:13" ht="6.75" customHeight="1">
      <c r="A8" s="329"/>
      <c r="B8" s="330"/>
      <c r="C8" s="484"/>
      <c r="D8" s="485"/>
      <c r="E8" s="486"/>
      <c r="F8" s="487"/>
      <c r="G8" s="487"/>
      <c r="H8" s="331"/>
    </row>
    <row r="9" spans="1:13" ht="18" customHeight="1">
      <c r="A9" s="277" t="s">
        <v>6</v>
      </c>
      <c r="B9" s="278"/>
      <c r="C9" s="488"/>
      <c r="D9" s="489"/>
      <c r="E9" s="489"/>
      <c r="F9" s="489"/>
      <c r="G9" s="489"/>
      <c r="H9" s="332"/>
    </row>
    <row r="10" spans="1:13" ht="9" customHeight="1">
      <c r="A10" s="333"/>
      <c r="B10" s="334"/>
      <c r="C10" s="490"/>
      <c r="D10" s="490"/>
      <c r="E10" s="490"/>
      <c r="F10" s="490"/>
      <c r="G10" s="490"/>
      <c r="H10" s="335"/>
    </row>
    <row r="11" spans="1:13" ht="15" customHeight="1">
      <c r="A11" s="333" t="s">
        <v>54</v>
      </c>
      <c r="B11" s="334">
        <v>133140.56999999998</v>
      </c>
      <c r="C11" s="334">
        <v>133140.56999999998</v>
      </c>
      <c r="D11" s="334" t="e">
        <v>#REF!</v>
      </c>
      <c r="E11" s="334" t="e">
        <v>#REF!</v>
      </c>
      <c r="F11" s="334">
        <v>69660.170999999988</v>
      </c>
      <c r="G11" s="334">
        <v>57703.987899999993</v>
      </c>
      <c r="H11" s="336">
        <v>82.836414369410619</v>
      </c>
    </row>
    <row r="12" spans="1:13" ht="11.25" customHeight="1">
      <c r="A12" s="337"/>
      <c r="B12" s="338"/>
      <c r="C12" s="338"/>
      <c r="D12" s="338"/>
      <c r="E12" s="338"/>
      <c r="F12" s="338"/>
      <c r="G12" s="338"/>
      <c r="H12" s="339" t="s">
        <v>12</v>
      </c>
    </row>
    <row r="13" spans="1:13" ht="15" customHeight="1">
      <c r="A13" s="333" t="s">
        <v>131</v>
      </c>
      <c r="B13" s="338"/>
      <c r="C13" s="338"/>
      <c r="D13" s="338"/>
      <c r="E13" s="338"/>
      <c r="F13" s="338"/>
      <c r="G13" s="338"/>
      <c r="H13" s="339" t="s">
        <v>12</v>
      </c>
    </row>
    <row r="14" spans="1:13" ht="15" customHeight="1">
      <c r="A14" s="333" t="s">
        <v>132</v>
      </c>
      <c r="B14" s="334">
        <v>132140.56999999998</v>
      </c>
      <c r="C14" s="334">
        <v>132140.56999999998</v>
      </c>
      <c r="D14" s="334" t="e">
        <v>#REF!</v>
      </c>
      <c r="E14" s="334">
        <v>132140.56999999998</v>
      </c>
      <c r="F14" s="334">
        <v>68660.170999999988</v>
      </c>
      <c r="G14" s="334">
        <v>57703.987899999993</v>
      </c>
      <c r="H14" s="336">
        <v>84.042884046997216</v>
      </c>
    </row>
    <row r="15" spans="1:13" ht="15" customHeight="1">
      <c r="A15" s="341" t="s">
        <v>133</v>
      </c>
      <c r="B15" s="340">
        <v>3672.7109999999998</v>
      </c>
      <c r="C15" s="340">
        <v>3672.7109999999998</v>
      </c>
      <c r="D15" s="340" t="e">
        <v>#REF!</v>
      </c>
      <c r="E15" s="340">
        <v>3672.7109999999998</v>
      </c>
      <c r="F15" s="340">
        <v>2596.52</v>
      </c>
      <c r="G15" s="340">
        <v>760.44423000000006</v>
      </c>
      <c r="H15" s="342">
        <v>29.287054596151773</v>
      </c>
      <c r="I15" t="s">
        <v>12</v>
      </c>
      <c r="M15" s="48">
        <f>+F11+F22</f>
        <v>93338.514999999985</v>
      </c>
    </row>
    <row r="16" spans="1:13" ht="15" customHeight="1">
      <c r="A16" s="341" t="s">
        <v>134</v>
      </c>
      <c r="B16" s="340">
        <v>121012.398</v>
      </c>
      <c r="C16" s="340">
        <v>121012.398</v>
      </c>
      <c r="D16" s="340">
        <v>121012.398</v>
      </c>
      <c r="E16" s="340">
        <v>121012.398</v>
      </c>
      <c r="F16" s="340">
        <v>59420.597999999998</v>
      </c>
      <c r="G16" s="340">
        <v>51865.031999999999</v>
      </c>
      <c r="H16" s="342">
        <v>87.284601208490031</v>
      </c>
      <c r="J16" t="s">
        <v>12</v>
      </c>
    </row>
    <row r="17" spans="1:8" ht="15" customHeight="1">
      <c r="A17" s="341" t="s">
        <v>135</v>
      </c>
      <c r="B17" s="340">
        <v>6461.7730000000001</v>
      </c>
      <c r="C17" s="340">
        <v>6461.7730000000001</v>
      </c>
      <c r="D17" s="340" t="e">
        <v>#REF!</v>
      </c>
      <c r="E17" s="340">
        <v>6461.7730000000001</v>
      </c>
      <c r="F17" s="340">
        <v>5857.4070000000002</v>
      </c>
      <c r="G17" s="340">
        <v>3621.2582599999996</v>
      </c>
      <c r="H17" s="342">
        <v>61.823572444257323</v>
      </c>
    </row>
    <row r="18" spans="1:8" ht="15" customHeight="1">
      <c r="A18" s="341" t="s">
        <v>136</v>
      </c>
      <c r="B18" s="340">
        <v>993.68799999999999</v>
      </c>
      <c r="C18" s="340">
        <v>993.68799999999999</v>
      </c>
      <c r="D18" s="340" t="e">
        <v>#REF!</v>
      </c>
      <c r="E18" s="340">
        <v>993.68799999999999</v>
      </c>
      <c r="F18" s="340">
        <v>785.64599999999996</v>
      </c>
      <c r="G18" s="340">
        <v>457.25341000000003</v>
      </c>
      <c r="H18" s="342">
        <v>58.2009467368255</v>
      </c>
    </row>
    <row r="19" spans="1:8" ht="16.5" customHeight="1">
      <c r="A19" s="333" t="s">
        <v>616</v>
      </c>
      <c r="B19" s="343">
        <v>1000</v>
      </c>
      <c r="C19" s="343">
        <v>1000</v>
      </c>
      <c r="D19" s="343">
        <v>1000</v>
      </c>
      <c r="E19" s="343">
        <v>0</v>
      </c>
      <c r="F19" s="343">
        <v>1000</v>
      </c>
      <c r="G19" s="334">
        <v>1000</v>
      </c>
      <c r="H19" s="342">
        <v>100</v>
      </c>
    </row>
    <row r="20" spans="1:8" ht="16.5" customHeight="1">
      <c r="A20" s="341" t="s">
        <v>617</v>
      </c>
      <c r="B20" s="344">
        <v>1000</v>
      </c>
      <c r="C20" s="340">
        <v>1000</v>
      </c>
      <c r="D20" s="340">
        <v>1000</v>
      </c>
      <c r="E20" s="340">
        <v>0</v>
      </c>
      <c r="F20" s="340">
        <v>1000</v>
      </c>
      <c r="G20" s="340">
        <v>1000</v>
      </c>
      <c r="H20" s="342">
        <v>100</v>
      </c>
    </row>
    <row r="21" spans="1:8" ht="16.5" customHeight="1">
      <c r="A21" s="394"/>
      <c r="B21" s="344"/>
      <c r="C21" s="340"/>
      <c r="D21" s="344"/>
      <c r="E21" s="344"/>
      <c r="F21" s="340"/>
      <c r="G21" s="340"/>
      <c r="H21" s="342"/>
    </row>
    <row r="22" spans="1:8" ht="15" customHeight="1">
      <c r="A22" s="333" t="s">
        <v>30</v>
      </c>
      <c r="B22" s="343">
        <v>46208.546000000002</v>
      </c>
      <c r="C22" s="343">
        <v>46208.546000000002</v>
      </c>
      <c r="D22" s="343" t="e">
        <v>#REF!</v>
      </c>
      <c r="E22" s="343">
        <v>5210.5339999999997</v>
      </c>
      <c r="F22" s="343">
        <v>23678.344000000001</v>
      </c>
      <c r="G22" s="343">
        <v>10188.236999999999</v>
      </c>
      <c r="H22" s="336">
        <v>43.027658522065558</v>
      </c>
    </row>
    <row r="23" spans="1:8" ht="15" customHeight="1">
      <c r="A23" s="341" t="s">
        <v>137</v>
      </c>
      <c r="B23" s="344">
        <v>1100</v>
      </c>
      <c r="C23" s="344">
        <v>1100</v>
      </c>
      <c r="D23" s="344">
        <v>1100</v>
      </c>
      <c r="E23" s="344">
        <v>0</v>
      </c>
      <c r="F23" s="344">
        <v>1100</v>
      </c>
      <c r="G23" s="344">
        <v>1100</v>
      </c>
      <c r="H23" s="342">
        <v>100</v>
      </c>
    </row>
    <row r="24" spans="1:8" ht="15" customHeight="1">
      <c r="A24" s="341" t="s">
        <v>138</v>
      </c>
      <c r="B24" s="344">
        <v>0</v>
      </c>
      <c r="C24" s="344">
        <v>0</v>
      </c>
      <c r="D24" s="344">
        <v>0</v>
      </c>
      <c r="E24" s="344">
        <v>0</v>
      </c>
      <c r="F24" s="344">
        <v>0</v>
      </c>
      <c r="G24" s="344"/>
      <c r="H24" s="342" t="s">
        <v>12</v>
      </c>
    </row>
    <row r="25" spans="1:8" ht="15" customHeight="1">
      <c r="A25" s="333" t="s">
        <v>139</v>
      </c>
      <c r="B25" s="343">
        <v>45108.546000000002</v>
      </c>
      <c r="C25" s="343">
        <v>45108.546000000002</v>
      </c>
      <c r="D25" s="343" t="e">
        <v>#REF!</v>
      </c>
      <c r="E25" s="343">
        <v>5210.5339999999997</v>
      </c>
      <c r="F25" s="343">
        <v>22578.344000000001</v>
      </c>
      <c r="G25" s="343">
        <v>9088.2369999999992</v>
      </c>
      <c r="H25" s="336">
        <v>40.252008738993425</v>
      </c>
    </row>
    <row r="26" spans="1:8" ht="15" customHeight="1">
      <c r="A26" s="341" t="s">
        <v>140</v>
      </c>
      <c r="B26" s="344">
        <v>45108.546000000002</v>
      </c>
      <c r="C26" s="344">
        <v>45108.546000000002</v>
      </c>
      <c r="D26" s="344" t="e">
        <v>#REF!</v>
      </c>
      <c r="E26" s="344">
        <v>5210.5339999999997</v>
      </c>
      <c r="F26" s="344">
        <v>22578.344000000001</v>
      </c>
      <c r="G26" s="344">
        <v>9088.2369999999992</v>
      </c>
      <c r="H26" s="342">
        <v>40.252008738993425</v>
      </c>
    </row>
    <row r="27" spans="1:8" ht="15" customHeight="1">
      <c r="A27" s="341" t="s">
        <v>141</v>
      </c>
      <c r="B27" s="340"/>
      <c r="C27" s="340"/>
      <c r="D27" s="340"/>
      <c r="E27" s="340"/>
      <c r="F27" s="340"/>
      <c r="G27" s="340"/>
      <c r="H27" s="342" t="s">
        <v>12</v>
      </c>
    </row>
    <row r="28" spans="1:8" ht="9" customHeight="1">
      <c r="A28" s="341"/>
      <c r="B28" s="340"/>
      <c r="C28" s="340"/>
      <c r="D28" s="340"/>
      <c r="E28" s="340"/>
      <c r="F28" s="340"/>
      <c r="G28" s="340"/>
      <c r="H28" s="342" t="s">
        <v>12</v>
      </c>
    </row>
    <row r="29" spans="1:8" ht="18" customHeight="1">
      <c r="A29" s="333" t="s">
        <v>142</v>
      </c>
      <c r="B29" s="334">
        <v>179349.11599999998</v>
      </c>
      <c r="C29" s="334">
        <v>179349.11599999998</v>
      </c>
      <c r="D29" s="334" t="e">
        <v>#REF!</v>
      </c>
      <c r="E29" s="334" t="e">
        <v>#REF!</v>
      </c>
      <c r="F29" s="334">
        <v>93338.514999999985</v>
      </c>
      <c r="G29" s="334">
        <v>67892.224899999987</v>
      </c>
      <c r="H29" s="336">
        <v>72.73763129829095</v>
      </c>
    </row>
    <row r="30" spans="1:8" ht="9" customHeight="1">
      <c r="A30" s="341"/>
      <c r="B30" s="340"/>
      <c r="C30" s="340"/>
      <c r="D30" s="340"/>
      <c r="E30" s="340"/>
      <c r="F30" s="340"/>
      <c r="G30" s="340"/>
      <c r="H30" s="342" t="s">
        <v>12</v>
      </c>
    </row>
    <row r="31" spans="1:8" ht="18" customHeight="1">
      <c r="A31" s="277" t="s">
        <v>55</v>
      </c>
      <c r="B31" s="345"/>
      <c r="C31" s="345"/>
      <c r="D31" s="340"/>
      <c r="E31" s="340"/>
      <c r="F31" s="340"/>
      <c r="G31" s="340"/>
      <c r="H31" s="342" t="s">
        <v>12</v>
      </c>
    </row>
    <row r="32" spans="1:8" ht="9" customHeight="1">
      <c r="A32" s="341"/>
      <c r="B32" s="340"/>
      <c r="C32" s="340"/>
      <c r="D32" s="340"/>
      <c r="E32" s="340"/>
      <c r="F32" s="340"/>
      <c r="G32" s="340"/>
      <c r="H32" s="342" t="s">
        <v>12</v>
      </c>
    </row>
    <row r="33" spans="1:9" ht="15" customHeight="1">
      <c r="A33" s="333" t="s">
        <v>56</v>
      </c>
      <c r="B33" s="334">
        <v>133140.57</v>
      </c>
      <c r="C33" s="334">
        <v>133065.57</v>
      </c>
      <c r="D33" s="334" t="e">
        <v>#REF!</v>
      </c>
      <c r="E33" s="334" t="e">
        <v>#REF!</v>
      </c>
      <c r="F33" s="334">
        <v>69760.327999999994</v>
      </c>
      <c r="G33" s="334">
        <v>60072.99350099999</v>
      </c>
      <c r="H33" s="336">
        <v>86.113404600104516</v>
      </c>
    </row>
    <row r="34" spans="1:9" ht="15" customHeight="1">
      <c r="A34" s="341"/>
      <c r="B34" s="340"/>
      <c r="C34" s="340"/>
      <c r="D34" s="340"/>
      <c r="E34" s="340"/>
      <c r="F34" s="340"/>
      <c r="G34" s="340"/>
      <c r="H34" s="342"/>
    </row>
    <row r="35" spans="1:9" ht="18" customHeight="1">
      <c r="A35" s="333" t="s">
        <v>143</v>
      </c>
      <c r="B35" s="334">
        <v>131474.33199999999</v>
      </c>
      <c r="C35" s="334">
        <v>131678.73699999999</v>
      </c>
      <c r="D35" s="334">
        <v>131678.73699999999</v>
      </c>
      <c r="E35" s="334">
        <v>131678.73699999999</v>
      </c>
      <c r="F35" s="334">
        <v>68635.388999999996</v>
      </c>
      <c r="G35" s="334">
        <v>59253.971200999993</v>
      </c>
      <c r="H35" s="336">
        <v>86.331515074533925</v>
      </c>
      <c r="I35" s="353"/>
    </row>
    <row r="36" spans="1:9" ht="20.25" customHeight="1">
      <c r="A36" s="341" t="s">
        <v>144</v>
      </c>
      <c r="B36" s="340">
        <v>125040.406</v>
      </c>
      <c r="C36" s="340">
        <v>124807.16899999999</v>
      </c>
      <c r="D36" s="340">
        <v>124807.16899999999</v>
      </c>
      <c r="E36" s="340">
        <v>124807.16899999999</v>
      </c>
      <c r="F36" s="340">
        <v>62367.053999999996</v>
      </c>
      <c r="G36" s="340">
        <v>54702.81031999999</v>
      </c>
      <c r="H36" s="342">
        <v>87.711069886353769</v>
      </c>
      <c r="I36" s="353"/>
    </row>
    <row r="37" spans="1:9" ht="17.25" customHeight="1">
      <c r="A37" s="341" t="s">
        <v>145</v>
      </c>
      <c r="B37" s="340">
        <v>3088.498</v>
      </c>
      <c r="C37" s="340">
        <v>3345.1849999999999</v>
      </c>
      <c r="D37" s="340">
        <v>3345.1849999999999</v>
      </c>
      <c r="E37" s="340">
        <v>3345.1849999999999</v>
      </c>
      <c r="F37" s="340">
        <v>3033.002</v>
      </c>
      <c r="G37" s="340">
        <v>2267.3150900000001</v>
      </c>
      <c r="H37" s="342">
        <v>74.75481684482898</v>
      </c>
      <c r="I37" s="353"/>
    </row>
    <row r="38" spans="1:9" ht="15.75" customHeight="1">
      <c r="A38" s="341" t="s">
        <v>146</v>
      </c>
      <c r="B38" s="340">
        <v>1027.4280000000001</v>
      </c>
      <c r="C38" s="340">
        <v>1362.8030000000001</v>
      </c>
      <c r="D38" s="340">
        <v>1362.8030000000001</v>
      </c>
      <c r="E38" s="340">
        <v>1362.8030000000001</v>
      </c>
      <c r="F38" s="340">
        <v>1350.7529999999999</v>
      </c>
      <c r="G38" s="340">
        <v>956.50126099999989</v>
      </c>
      <c r="H38" s="342">
        <v>70.812447649570274</v>
      </c>
      <c r="I38" s="353"/>
    </row>
    <row r="39" spans="1:9" ht="17.25" customHeight="1">
      <c r="A39" s="341" t="s">
        <v>147</v>
      </c>
      <c r="B39" s="340">
        <v>2318</v>
      </c>
      <c r="C39" s="340">
        <v>2163.58</v>
      </c>
      <c r="D39" s="340">
        <v>2163.58</v>
      </c>
      <c r="E39" s="340">
        <v>2163.58</v>
      </c>
      <c r="F39" s="340">
        <v>1884.58</v>
      </c>
      <c r="G39" s="340">
        <v>1327.3445300000001</v>
      </c>
      <c r="H39" s="342">
        <v>70.431848475522401</v>
      </c>
      <c r="I39" s="353"/>
    </row>
    <row r="40" spans="1:9" ht="9" customHeight="1">
      <c r="A40" s="341" t="s">
        <v>12</v>
      </c>
      <c r="B40" s="340"/>
      <c r="C40" s="340"/>
      <c r="D40" s="340">
        <v>0</v>
      </c>
      <c r="E40" s="340">
        <v>0</v>
      </c>
      <c r="F40" s="340" t="s">
        <v>12</v>
      </c>
      <c r="G40" s="340" t="s">
        <v>12</v>
      </c>
      <c r="H40" s="342" t="s">
        <v>12</v>
      </c>
    </row>
    <row r="41" spans="1:9" ht="15" customHeight="1">
      <c r="A41" s="333" t="s">
        <v>148</v>
      </c>
      <c r="B41" s="334">
        <v>1666.2380000000001</v>
      </c>
      <c r="C41" s="334">
        <v>1386.8330000000001</v>
      </c>
      <c r="D41" s="334">
        <v>1386.8330000000001</v>
      </c>
      <c r="E41" s="334">
        <v>1386.8330000000001</v>
      </c>
      <c r="F41" s="334">
        <v>1124.9390000000001</v>
      </c>
      <c r="G41" s="334">
        <v>819.02229999999997</v>
      </c>
      <c r="H41" s="336">
        <v>72.805929921533519</v>
      </c>
    </row>
    <row r="42" spans="1:9" ht="8.25" customHeight="1">
      <c r="A42" s="341"/>
      <c r="B42" s="340"/>
      <c r="C42" s="340"/>
      <c r="D42" s="340"/>
      <c r="E42" s="340"/>
      <c r="F42" s="340"/>
      <c r="G42" s="340"/>
      <c r="H42" s="342" t="s">
        <v>12</v>
      </c>
    </row>
    <row r="43" spans="1:9" ht="15" customHeight="1">
      <c r="A43" s="333" t="s">
        <v>57</v>
      </c>
      <c r="B43" s="334">
        <v>46208.546000000002</v>
      </c>
      <c r="C43" s="334">
        <v>46283.546000000002</v>
      </c>
      <c r="D43" s="334">
        <v>46283.546000000002</v>
      </c>
      <c r="E43" s="334" t="e">
        <v>#REF!</v>
      </c>
      <c r="F43" s="334">
        <v>27459.506000000001</v>
      </c>
      <c r="G43" s="334">
        <v>12865.46128</v>
      </c>
      <c r="H43" s="336">
        <v>46.852486275608889</v>
      </c>
      <c r="I43" t="s">
        <v>12</v>
      </c>
    </row>
    <row r="44" spans="1:9" ht="15" customHeight="1">
      <c r="A44" s="341"/>
      <c r="B44" s="340"/>
      <c r="C44" s="340"/>
      <c r="D44" s="340"/>
      <c r="E44" s="340"/>
      <c r="F44" s="340"/>
      <c r="G44" s="340"/>
      <c r="H44" s="342" t="s">
        <v>12</v>
      </c>
    </row>
    <row r="45" spans="1:9" ht="15" customHeight="1">
      <c r="A45" s="341" t="s">
        <v>149</v>
      </c>
      <c r="B45" s="340">
        <v>46208.546000000002</v>
      </c>
      <c r="C45" s="340">
        <v>46283.546000000002</v>
      </c>
      <c r="D45" s="340">
        <v>46283.546000000002</v>
      </c>
      <c r="E45" s="340" t="e">
        <v>#REF!</v>
      </c>
      <c r="F45" s="340">
        <v>27459.506000000001</v>
      </c>
      <c r="G45" s="340">
        <v>12865.46128</v>
      </c>
      <c r="H45" s="342">
        <v>46.852486275608889</v>
      </c>
    </row>
    <row r="46" spans="1:9" ht="14.25" customHeight="1">
      <c r="A46" s="341" t="s">
        <v>150</v>
      </c>
      <c r="B46" s="340"/>
      <c r="C46" s="340">
        <v>0</v>
      </c>
      <c r="D46" s="340">
        <v>0</v>
      </c>
      <c r="E46" s="340">
        <v>0</v>
      </c>
      <c r="F46" s="340">
        <v>0</v>
      </c>
      <c r="G46" s="340">
        <v>0</v>
      </c>
      <c r="H46" s="342" t="s">
        <v>12</v>
      </c>
    </row>
    <row r="47" spans="1:9" ht="15" customHeight="1">
      <c r="A47" s="341" t="s">
        <v>151</v>
      </c>
      <c r="B47" s="340"/>
      <c r="C47" s="340">
        <v>0</v>
      </c>
      <c r="D47" s="340" t="s">
        <v>12</v>
      </c>
      <c r="E47" s="340" t="s">
        <v>12</v>
      </c>
      <c r="F47" s="340" t="s">
        <v>12</v>
      </c>
      <c r="G47" s="340" t="s">
        <v>12</v>
      </c>
      <c r="H47" s="342" t="s">
        <v>12</v>
      </c>
    </row>
    <row r="48" spans="1:9" ht="15" customHeight="1">
      <c r="A48" s="341" t="s">
        <v>152</v>
      </c>
      <c r="B48" s="340"/>
      <c r="C48" s="340"/>
      <c r="D48" s="340">
        <v>0</v>
      </c>
      <c r="E48" s="340">
        <v>0</v>
      </c>
      <c r="F48" s="340">
        <v>0</v>
      </c>
      <c r="G48" s="340">
        <v>0</v>
      </c>
      <c r="H48" s="342" t="s">
        <v>12</v>
      </c>
    </row>
    <row r="49" spans="1:8" ht="8.25" customHeight="1">
      <c r="A49" s="341"/>
      <c r="B49" s="340"/>
      <c r="C49" s="340"/>
      <c r="D49" s="340"/>
      <c r="E49" s="340"/>
      <c r="F49" s="340"/>
      <c r="G49" s="340"/>
      <c r="H49" s="342" t="s">
        <v>12</v>
      </c>
    </row>
    <row r="50" spans="1:8" ht="18" customHeight="1">
      <c r="A50" s="333" t="s">
        <v>153</v>
      </c>
      <c r="B50" s="334">
        <v>179349.11600000001</v>
      </c>
      <c r="C50" s="334">
        <v>179349.11600000001</v>
      </c>
      <c r="D50" s="334" t="e">
        <v>#REF!</v>
      </c>
      <c r="E50" s="334" t="e">
        <v>#REF!</v>
      </c>
      <c r="F50" s="334">
        <v>97219.834000000003</v>
      </c>
      <c r="G50" s="334">
        <v>72938.454780999993</v>
      </c>
      <c r="H50" s="336">
        <v>75.02425357052141</v>
      </c>
    </row>
    <row r="51" spans="1:8" ht="9" customHeight="1">
      <c r="A51" s="341"/>
      <c r="B51" s="340"/>
      <c r="C51" s="340"/>
      <c r="D51" s="340"/>
      <c r="E51" s="340"/>
      <c r="F51" s="340"/>
      <c r="G51" s="340"/>
      <c r="H51" s="342" t="s">
        <v>12</v>
      </c>
    </row>
    <row r="52" spans="1:8" ht="21.75" customHeight="1">
      <c r="A52" s="346" t="s">
        <v>58</v>
      </c>
      <c r="B52" s="347"/>
      <c r="C52" s="491"/>
      <c r="D52" s="348" t="s">
        <v>12</v>
      </c>
      <c r="E52" s="348" t="e">
        <v>#REF!</v>
      </c>
      <c r="F52" s="348" t="s">
        <v>12</v>
      </c>
      <c r="G52" s="692">
        <v>-5046.2298810000066</v>
      </c>
      <c r="H52" s="177" t="s">
        <v>12</v>
      </c>
    </row>
    <row r="53" spans="1:8" ht="15" customHeight="1">
      <c r="A53" s="6"/>
      <c r="B53" s="349"/>
      <c r="C53" s="80"/>
      <c r="D53" s="6"/>
      <c r="E53" s="350"/>
      <c r="F53" s="350"/>
      <c r="G53" s="350"/>
      <c r="H53" s="3"/>
    </row>
    <row r="54" spans="1:8" ht="18.75" customHeight="1">
      <c r="A54" s="852" t="s">
        <v>39</v>
      </c>
      <c r="B54" s="852"/>
      <c r="C54" s="22"/>
      <c r="D54" s="83"/>
      <c r="E54" s="6"/>
      <c r="F54" s="6" t="s">
        <v>12</v>
      </c>
      <c r="G54" s="6"/>
      <c r="H54" s="3"/>
    </row>
    <row r="55" spans="1:8" ht="15" customHeight="1">
      <c r="A55" s="4" t="s">
        <v>12</v>
      </c>
      <c r="H55" s="122"/>
    </row>
    <row r="56" spans="1:8" ht="15" customHeight="1">
      <c r="F56" s="352" t="s">
        <v>12</v>
      </c>
      <c r="G56" s="352"/>
      <c r="H56" s="122"/>
    </row>
    <row r="57" spans="1:8" ht="15" customHeight="1">
      <c r="A57" s="127"/>
      <c r="B57" s="126"/>
      <c r="C57" s="388"/>
      <c r="D57" s="127"/>
      <c r="E57" s="128"/>
      <c r="F57" s="128"/>
      <c r="G57" s="128" t="s">
        <v>12</v>
      </c>
      <c r="H57" s="122"/>
    </row>
    <row r="58" spans="1:8" ht="15" customHeight="1">
      <c r="A58" s="127"/>
      <c r="B58" s="126"/>
      <c r="C58" s="388"/>
      <c r="D58" s="127"/>
      <c r="E58" s="128"/>
      <c r="F58" s="128"/>
      <c r="G58" s="128"/>
      <c r="H58" s="122"/>
    </row>
    <row r="59" spans="1:8" ht="15" customHeight="1">
      <c r="A59" s="127"/>
      <c r="B59" s="126"/>
      <c r="C59" s="388"/>
      <c r="D59" s="127"/>
      <c r="E59" s="128"/>
      <c r="F59" s="128"/>
      <c r="G59" s="128"/>
      <c r="H59" s="122"/>
    </row>
    <row r="60" spans="1:8" ht="15" customHeight="1">
      <c r="A60" s="118"/>
      <c r="B60" s="257"/>
      <c r="C60" s="389"/>
      <c r="D60" s="118"/>
      <c r="E60" s="118"/>
      <c r="F60" s="118"/>
      <c r="H60" s="122"/>
    </row>
    <row r="61" spans="1:8" ht="15" customHeight="1">
      <c r="A61" s="118"/>
      <c r="B61" s="257"/>
      <c r="C61" s="389"/>
      <c r="D61" s="118"/>
      <c r="E61" s="118"/>
      <c r="F61" s="118"/>
      <c r="H61" s="122"/>
    </row>
    <row r="62" spans="1:8" ht="15" customHeight="1">
      <c r="A62" s="118"/>
      <c r="B62" s="257"/>
      <c r="C62" s="389"/>
      <c r="D62" s="118"/>
      <c r="H62" s="122"/>
    </row>
    <row r="63" spans="1:8">
      <c r="A63" s="118"/>
      <c r="B63" s="257"/>
      <c r="C63" s="389"/>
      <c r="D63" s="118"/>
      <c r="H63" s="122"/>
    </row>
    <row r="64" spans="1:8">
      <c r="A64" s="118"/>
      <c r="B64" s="257"/>
      <c r="C64" s="389"/>
      <c r="D64" s="118"/>
      <c r="H64" s="122"/>
    </row>
    <row r="65" spans="1:8">
      <c r="A65" s="118"/>
      <c r="B65" s="257"/>
      <c r="C65" s="389"/>
      <c r="D65" s="118"/>
      <c r="H65" s="122"/>
    </row>
    <row r="66" spans="1:8" ht="15">
      <c r="A66" s="118"/>
      <c r="B66" s="257"/>
      <c r="C66" s="389"/>
      <c r="D66" s="118"/>
      <c r="E66" s="18"/>
      <c r="F66" s="18"/>
      <c r="G66" s="18"/>
      <c r="H66" s="122"/>
    </row>
    <row r="67" spans="1:8" ht="15">
      <c r="A67" s="118"/>
      <c r="B67" s="257"/>
      <c r="C67" s="389"/>
      <c r="D67" s="118"/>
      <c r="E67" s="18"/>
      <c r="F67" s="18"/>
      <c r="G67" s="18"/>
      <c r="H67" s="122"/>
    </row>
    <row r="68" spans="1:8">
      <c r="A68" s="118"/>
      <c r="B68" s="257"/>
      <c r="C68" s="389"/>
      <c r="D68" s="118"/>
      <c r="H68" s="122"/>
    </row>
    <row r="69" spans="1:8">
      <c r="H69" s="122"/>
    </row>
    <row r="70" spans="1:8">
      <c r="H70" s="122"/>
    </row>
    <row r="71" spans="1:8">
      <c r="H71" s="122"/>
    </row>
    <row r="72" spans="1:8">
      <c r="H72" s="122"/>
    </row>
    <row r="73" spans="1:8">
      <c r="H73" s="122"/>
    </row>
    <row r="74" spans="1:8">
      <c r="H74" s="122"/>
    </row>
    <row r="75" spans="1:8">
      <c r="H75" s="122"/>
    </row>
    <row r="76" spans="1:8">
      <c r="H76" s="122"/>
    </row>
    <row r="77" spans="1:8">
      <c r="H77" s="122"/>
    </row>
    <row r="78" spans="1:8">
      <c r="H78" s="122"/>
    </row>
    <row r="79" spans="1:8">
      <c r="H79" s="122"/>
    </row>
    <row r="80" spans="1:8">
      <c r="H80" s="122"/>
    </row>
    <row r="81" spans="8:8">
      <c r="H81" s="122"/>
    </row>
    <row r="82" spans="8:8">
      <c r="H82" s="122"/>
    </row>
    <row r="83" spans="8:8">
      <c r="H83" s="122"/>
    </row>
    <row r="84" spans="8:8">
      <c r="H84" s="122"/>
    </row>
    <row r="85" spans="8:8">
      <c r="H85" s="122"/>
    </row>
    <row r="86" spans="8:8">
      <c r="H86" s="122"/>
    </row>
    <row r="87" spans="8:8">
      <c r="H87" s="122"/>
    </row>
    <row r="88" spans="8:8">
      <c r="H88" s="122"/>
    </row>
  </sheetData>
  <mergeCells count="8">
    <mergeCell ref="A54:B54"/>
    <mergeCell ref="A6:A7"/>
    <mergeCell ref="H6:H7"/>
    <mergeCell ref="A1:H1"/>
    <mergeCell ref="A2:H2"/>
    <mergeCell ref="A3:H3"/>
    <mergeCell ref="A4:H4"/>
    <mergeCell ref="B6:G6"/>
  </mergeCells>
  <pageMargins left="1.14173228346457" right="0.86614173228346403" top="0.66929133858267698" bottom="0.59055118110236204" header="0.511811023622047" footer="0.511811023622047"/>
  <pageSetup scale="85" firstPageNumber="0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6">
    <tabColor theme="4" tint="0.59999389629810485"/>
  </sheetPr>
  <dimension ref="A1:R181"/>
  <sheetViews>
    <sheetView showGridLines="0" showZeros="0" zoomScale="86" zoomScaleNormal="86" workbookViewId="0">
      <selection activeCell="O36" sqref="O34:O36"/>
    </sheetView>
  </sheetViews>
  <sheetFormatPr baseColWidth="10" defaultColWidth="11.42578125" defaultRowHeight="12.75"/>
  <cols>
    <col min="1" max="1" width="48" style="4" bestFit="1" customWidth="1"/>
    <col min="2" max="2" width="13" style="4" customWidth="1"/>
    <col min="3" max="3" width="15.42578125" style="4" bestFit="1" customWidth="1"/>
    <col min="4" max="4" width="14.5703125" style="4" customWidth="1"/>
    <col min="5" max="5" width="13.7109375" style="4" hidden="1" customWidth="1"/>
    <col min="6" max="6" width="15.85546875" style="4" customWidth="1"/>
    <col min="7" max="7" width="17.140625" style="4" customWidth="1"/>
    <col min="8" max="8" width="14.42578125" style="4" customWidth="1"/>
    <col min="9" max="10" width="14.7109375" style="4" bestFit="1" customWidth="1"/>
    <col min="11" max="11" width="15.42578125" style="4" bestFit="1" customWidth="1"/>
    <col min="12" max="12" width="15" style="4" customWidth="1"/>
    <col min="13" max="13" width="19.5703125" customWidth="1"/>
    <col min="14" max="14" width="13.5703125" customWidth="1"/>
  </cols>
  <sheetData>
    <row r="1" spans="1:15" ht="12" customHeight="1">
      <c r="A1" s="112"/>
      <c r="B1" s="112"/>
      <c r="C1" s="112"/>
      <c r="D1" s="113"/>
      <c r="E1" s="113"/>
      <c r="F1" s="113"/>
      <c r="G1" s="114"/>
      <c r="H1" s="114"/>
      <c r="I1" s="114"/>
      <c r="J1" s="114"/>
      <c r="K1" s="114"/>
      <c r="L1" s="114"/>
    </row>
    <row r="2" spans="1:15" ht="18" customHeight="1">
      <c r="A2" s="845" t="s">
        <v>59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</row>
    <row r="3" spans="1:15" ht="15.75" customHeight="1">
      <c r="A3" s="845" t="s">
        <v>60</v>
      </c>
      <c r="B3" s="845"/>
      <c r="C3" s="845"/>
      <c r="D3" s="845"/>
      <c r="E3" s="845"/>
      <c r="F3" s="845"/>
      <c r="G3" s="845"/>
      <c r="H3" s="845"/>
      <c r="I3" s="845"/>
      <c r="J3" s="845"/>
      <c r="K3" s="845"/>
      <c r="L3" s="845"/>
    </row>
    <row r="4" spans="1:15" ht="15">
      <c r="A4" s="846" t="s">
        <v>154</v>
      </c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</row>
    <row r="5" spans="1:15" ht="15">
      <c r="A5" s="846" t="s">
        <v>656</v>
      </c>
      <c r="B5" s="846"/>
      <c r="C5" s="846"/>
      <c r="D5" s="846"/>
      <c r="E5" s="846"/>
      <c r="F5" s="846"/>
      <c r="G5" s="846"/>
      <c r="H5" s="846"/>
      <c r="I5" s="846"/>
      <c r="J5" s="846"/>
      <c r="K5" s="846"/>
      <c r="L5" s="846"/>
    </row>
    <row r="6" spans="1:15" ht="13.5" thickBo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 t="s">
        <v>12</v>
      </c>
      <c r="M6" t="s">
        <v>12</v>
      </c>
    </row>
    <row r="7" spans="1:15" ht="20.100000000000001" customHeight="1">
      <c r="A7" s="891" t="s">
        <v>0</v>
      </c>
      <c r="B7" s="895" t="s">
        <v>155</v>
      </c>
      <c r="C7" s="896"/>
      <c r="D7" s="896"/>
      <c r="E7" s="896"/>
      <c r="F7" s="896"/>
      <c r="G7" s="896"/>
      <c r="H7" s="896"/>
      <c r="I7" s="897"/>
      <c r="J7" s="898" t="s">
        <v>600</v>
      </c>
      <c r="K7" s="899"/>
      <c r="L7" s="893" t="s">
        <v>40</v>
      </c>
      <c r="M7" t="s">
        <v>12</v>
      </c>
    </row>
    <row r="8" spans="1:15" ht="27.75" customHeight="1">
      <c r="A8" s="892"/>
      <c r="B8" s="243" t="s">
        <v>2</v>
      </c>
      <c r="C8" s="243" t="s">
        <v>3</v>
      </c>
      <c r="D8" s="242" t="s">
        <v>24</v>
      </c>
      <c r="E8" s="262" t="s">
        <v>64</v>
      </c>
      <c r="F8" s="756" t="s">
        <v>658</v>
      </c>
      <c r="G8" s="263" t="s">
        <v>660</v>
      </c>
      <c r="H8" s="264" t="s">
        <v>45</v>
      </c>
      <c r="I8" s="264" t="s">
        <v>41</v>
      </c>
      <c r="J8" s="271" t="s">
        <v>49</v>
      </c>
      <c r="K8" s="265" t="s">
        <v>50</v>
      </c>
      <c r="L8" s="894"/>
      <c r="N8" t="s">
        <v>12</v>
      </c>
    </row>
    <row r="9" spans="1:15" ht="24.75" customHeight="1">
      <c r="A9" s="115" t="s">
        <v>156</v>
      </c>
      <c r="B9" s="818">
        <v>179349116</v>
      </c>
      <c r="C9" s="818">
        <v>179349116</v>
      </c>
      <c r="D9" s="819">
        <v>97219834</v>
      </c>
      <c r="E9" s="819">
        <v>12972050.150000002</v>
      </c>
      <c r="F9" s="819">
        <v>7796363</v>
      </c>
      <c r="G9" s="819">
        <v>72938454.780999988</v>
      </c>
      <c r="H9" s="819">
        <v>63921834</v>
      </c>
      <c r="I9" s="819">
        <v>60238984.330000006</v>
      </c>
      <c r="J9" s="819">
        <v>24281379.219000012</v>
      </c>
      <c r="K9" s="819">
        <v>106410661.21900001</v>
      </c>
      <c r="L9" s="820">
        <v>75.02425357052141</v>
      </c>
    </row>
    <row r="10" spans="1:15" ht="11.1" customHeight="1">
      <c r="A10" s="115"/>
      <c r="B10" s="821"/>
      <c r="C10" s="822"/>
      <c r="D10" s="822"/>
      <c r="E10" s="822"/>
      <c r="F10" s="822"/>
      <c r="G10" s="822" t="s">
        <v>12</v>
      </c>
      <c r="H10" s="822"/>
      <c r="I10" s="822" t="s">
        <v>12</v>
      </c>
      <c r="J10" s="822" t="s">
        <v>12</v>
      </c>
      <c r="K10" s="819" t="s">
        <v>12</v>
      </c>
      <c r="L10" s="820" t="s">
        <v>12</v>
      </c>
    </row>
    <row r="11" spans="1:15" ht="15">
      <c r="A11" s="115" t="s">
        <v>157</v>
      </c>
      <c r="B11" s="821">
        <v>133140570</v>
      </c>
      <c r="C11" s="822">
        <v>133065570</v>
      </c>
      <c r="D11" s="823">
        <v>69760328</v>
      </c>
      <c r="E11" s="823">
        <v>10760958.230000002</v>
      </c>
      <c r="F11" s="823"/>
      <c r="G11" s="823">
        <v>60072993.500999995</v>
      </c>
      <c r="H11" s="823">
        <v>58018330.289999999</v>
      </c>
      <c r="I11" s="823">
        <v>56693324.270000003</v>
      </c>
      <c r="J11" s="823">
        <v>9687334.4990000054</v>
      </c>
      <c r="K11" s="823">
        <v>72992576.499000013</v>
      </c>
      <c r="L11" s="824">
        <v>86.113404600104516</v>
      </c>
      <c r="O11" t="s">
        <v>12</v>
      </c>
    </row>
    <row r="12" spans="1:15" ht="10.35" customHeight="1">
      <c r="A12" s="115"/>
      <c r="B12" s="821"/>
      <c r="C12" s="822"/>
      <c r="D12" s="822"/>
      <c r="E12" s="822"/>
      <c r="F12" s="822"/>
      <c r="G12" s="822" t="s">
        <v>12</v>
      </c>
      <c r="H12" s="822"/>
      <c r="I12" s="822"/>
      <c r="J12" s="822"/>
      <c r="K12" s="822" t="s">
        <v>12</v>
      </c>
      <c r="L12" s="825"/>
    </row>
    <row r="13" spans="1:15" ht="18" customHeight="1">
      <c r="A13" s="115" t="s">
        <v>158</v>
      </c>
      <c r="B13" s="821">
        <v>131474332</v>
      </c>
      <c r="C13" s="822">
        <v>131678737</v>
      </c>
      <c r="D13" s="822">
        <v>68635389</v>
      </c>
      <c r="E13" s="822">
        <v>10733262.480000002</v>
      </c>
      <c r="F13" s="822"/>
      <c r="G13" s="822">
        <v>59253971.200999998</v>
      </c>
      <c r="H13" s="822">
        <v>57243901.82</v>
      </c>
      <c r="I13" s="822">
        <v>55909778</v>
      </c>
      <c r="J13" s="822">
        <v>9381417.7990000024</v>
      </c>
      <c r="K13" s="822">
        <v>72424765.798999995</v>
      </c>
      <c r="L13" s="825">
        <v>86.331515074533925</v>
      </c>
      <c r="N13" s="1" t="s">
        <v>12</v>
      </c>
    </row>
    <row r="14" spans="1:15" ht="11.1" customHeight="1">
      <c r="A14" s="115"/>
      <c r="B14" s="821"/>
      <c r="C14" s="822"/>
      <c r="D14" s="822"/>
      <c r="E14" s="822"/>
      <c r="F14" s="822"/>
      <c r="G14" s="822" t="s">
        <v>12</v>
      </c>
      <c r="H14" s="822"/>
      <c r="I14" s="822"/>
      <c r="J14" s="822"/>
      <c r="K14" s="822"/>
      <c r="L14" s="825"/>
    </row>
    <row r="15" spans="1:15" ht="20.100000000000001" customHeight="1">
      <c r="A15" s="379" t="s">
        <v>159</v>
      </c>
      <c r="B15" s="826">
        <v>125040406</v>
      </c>
      <c r="C15" s="826">
        <v>124807169</v>
      </c>
      <c r="D15" s="826">
        <v>62367054</v>
      </c>
      <c r="E15" s="826">
        <v>10334748.870000001</v>
      </c>
      <c r="F15" s="826"/>
      <c r="G15" s="826">
        <v>54702810.319999993</v>
      </c>
      <c r="H15" s="826">
        <v>54183345.130000003</v>
      </c>
      <c r="I15" s="826">
        <v>53365942.729999997</v>
      </c>
      <c r="J15" s="826">
        <v>7664243.6800000072</v>
      </c>
      <c r="K15" s="826">
        <v>70104358.680000007</v>
      </c>
      <c r="L15" s="827">
        <v>87.711069886353769</v>
      </c>
    </row>
    <row r="16" spans="1:15" ht="20.100000000000001" customHeight="1">
      <c r="A16" s="379" t="s">
        <v>160</v>
      </c>
      <c r="B16" s="826">
        <v>3088498</v>
      </c>
      <c r="C16" s="826">
        <v>3345185</v>
      </c>
      <c r="D16" s="826">
        <v>3033002</v>
      </c>
      <c r="E16" s="826">
        <v>90127.87999999999</v>
      </c>
      <c r="F16" s="826"/>
      <c r="G16" s="826">
        <v>2267315.09</v>
      </c>
      <c r="H16" s="826">
        <v>1741025.6300000004</v>
      </c>
      <c r="I16" s="826">
        <v>1525766.04</v>
      </c>
      <c r="J16" s="826">
        <v>765686.91000000015</v>
      </c>
      <c r="K16" s="826">
        <v>1077869.9100000001</v>
      </c>
      <c r="L16" s="827">
        <v>74.75481684482898</v>
      </c>
    </row>
    <row r="17" spans="1:17" ht="20.100000000000001" customHeight="1">
      <c r="A17" s="379" t="s">
        <v>161</v>
      </c>
      <c r="B17" s="826">
        <v>1027428</v>
      </c>
      <c r="C17" s="826">
        <v>1362803</v>
      </c>
      <c r="D17" s="826">
        <v>1350753</v>
      </c>
      <c r="E17" s="826">
        <v>93233.760000000009</v>
      </c>
      <c r="F17" s="826"/>
      <c r="G17" s="826">
        <v>956501.26099999994</v>
      </c>
      <c r="H17" s="826">
        <v>679032.89999999991</v>
      </c>
      <c r="I17" s="826">
        <v>576846.91999999993</v>
      </c>
      <c r="J17" s="826">
        <v>394251.73900000006</v>
      </c>
      <c r="K17" s="826">
        <v>406301.73900000006</v>
      </c>
      <c r="L17" s="827">
        <v>70.812447649570274</v>
      </c>
      <c r="O17" t="s">
        <v>12</v>
      </c>
    </row>
    <row r="18" spans="1:17" ht="20.100000000000001" customHeight="1">
      <c r="A18" s="379" t="s">
        <v>162</v>
      </c>
      <c r="B18" s="826">
        <v>2318000</v>
      </c>
      <c r="C18" s="826">
        <v>2163580</v>
      </c>
      <c r="D18" s="826">
        <v>1884580</v>
      </c>
      <c r="E18" s="826">
        <v>215150.97</v>
      </c>
      <c r="F18" s="826"/>
      <c r="G18" s="826">
        <v>1327344.53</v>
      </c>
      <c r="H18" s="826">
        <v>640498.16</v>
      </c>
      <c r="I18" s="826">
        <v>441222.31</v>
      </c>
      <c r="J18" s="826">
        <v>557235.47</v>
      </c>
      <c r="K18" s="826">
        <v>836235.47</v>
      </c>
      <c r="L18" s="827">
        <v>70.431848475522401</v>
      </c>
    </row>
    <row r="19" spans="1:17" ht="9.75" customHeight="1">
      <c r="A19" s="115"/>
      <c r="B19" s="821"/>
      <c r="C19" s="822"/>
      <c r="D19" s="822"/>
      <c r="E19" s="822" t="s">
        <v>12</v>
      </c>
      <c r="F19" s="822"/>
      <c r="G19" s="822" t="s">
        <v>12</v>
      </c>
      <c r="H19" s="822" t="s">
        <v>12</v>
      </c>
      <c r="I19" s="822"/>
      <c r="J19" s="822"/>
      <c r="K19" s="822"/>
      <c r="L19" s="825" t="s">
        <v>12</v>
      </c>
    </row>
    <row r="20" spans="1:17" ht="18" customHeight="1">
      <c r="A20" s="115" t="s">
        <v>163</v>
      </c>
      <c r="B20" s="822">
        <v>1666238</v>
      </c>
      <c r="C20" s="822">
        <v>1386833</v>
      </c>
      <c r="D20" s="822">
        <v>1124939</v>
      </c>
      <c r="E20" s="822">
        <v>27696.749999999996</v>
      </c>
      <c r="F20" s="822"/>
      <c r="G20" s="822">
        <v>819022.29999999993</v>
      </c>
      <c r="H20" s="822">
        <v>774428.47000000009</v>
      </c>
      <c r="I20" s="822">
        <v>783546.27</v>
      </c>
      <c r="J20" s="822">
        <v>305916.70000000007</v>
      </c>
      <c r="K20" s="822">
        <v>567810.70000000007</v>
      </c>
      <c r="L20" s="825">
        <v>72.805929921533519</v>
      </c>
      <c r="Q20" s="1" t="s">
        <v>12</v>
      </c>
    </row>
    <row r="21" spans="1:17" ht="12.75" customHeight="1">
      <c r="A21" s="115" t="s">
        <v>164</v>
      </c>
      <c r="B21" s="821"/>
      <c r="C21" s="822"/>
      <c r="D21" s="822"/>
      <c r="E21" s="822" t="s">
        <v>12</v>
      </c>
      <c r="F21" s="822"/>
      <c r="G21" s="822" t="s">
        <v>12</v>
      </c>
      <c r="H21" s="822" t="s">
        <v>12</v>
      </c>
      <c r="I21" s="822"/>
      <c r="J21" s="822"/>
      <c r="K21" s="822"/>
      <c r="L21" s="825" t="s">
        <v>12</v>
      </c>
    </row>
    <row r="22" spans="1:17" ht="18" customHeight="1">
      <c r="A22" s="115" t="s">
        <v>165</v>
      </c>
      <c r="B22" s="821">
        <v>1666238</v>
      </c>
      <c r="C22" s="822">
        <v>1378833</v>
      </c>
      <c r="D22" s="822">
        <v>1124939</v>
      </c>
      <c r="E22" s="822">
        <v>27696.749999999996</v>
      </c>
      <c r="F22" s="822"/>
      <c r="G22" s="822">
        <v>819022.29999999993</v>
      </c>
      <c r="H22" s="822">
        <v>774428.47000000009</v>
      </c>
      <c r="I22" s="822">
        <v>782646.27</v>
      </c>
      <c r="J22" s="822">
        <v>305916.70000000007</v>
      </c>
      <c r="K22" s="822">
        <v>559810.70000000007</v>
      </c>
      <c r="L22" s="825">
        <v>72.805929921533519</v>
      </c>
    </row>
    <row r="23" spans="1:17" ht="12.75" hidden="1" customHeight="1">
      <c r="A23" s="115" t="s">
        <v>166</v>
      </c>
      <c r="B23" s="821"/>
      <c r="C23" s="822"/>
      <c r="D23" s="822" t="s">
        <v>12</v>
      </c>
      <c r="E23" s="822">
        <v>134579</v>
      </c>
      <c r="F23" s="822"/>
      <c r="G23" s="822">
        <v>1231</v>
      </c>
      <c r="H23" s="822">
        <v>0</v>
      </c>
      <c r="I23" s="822"/>
      <c r="J23" s="822"/>
      <c r="K23" s="822"/>
      <c r="L23" s="825" t="s">
        <v>12</v>
      </c>
    </row>
    <row r="24" spans="1:17" ht="12.75" hidden="1" customHeight="1">
      <c r="A24" s="115" t="s">
        <v>167</v>
      </c>
      <c r="B24" s="821"/>
      <c r="C24" s="822"/>
      <c r="D24" s="822"/>
      <c r="E24" s="822">
        <v>134579</v>
      </c>
      <c r="F24" s="822"/>
      <c r="G24" s="822">
        <v>1231</v>
      </c>
      <c r="H24" s="822">
        <v>0</v>
      </c>
      <c r="I24" s="822"/>
      <c r="J24" s="822"/>
      <c r="K24" s="822"/>
      <c r="L24" s="825" t="s">
        <v>12</v>
      </c>
    </row>
    <row r="25" spans="1:17" ht="12.75" hidden="1" customHeight="1">
      <c r="A25" s="115" t="s">
        <v>168</v>
      </c>
      <c r="B25" s="821"/>
      <c r="C25" s="822"/>
      <c r="D25" s="822"/>
      <c r="E25" s="822">
        <v>134579</v>
      </c>
      <c r="F25" s="822"/>
      <c r="G25" s="822">
        <v>1231</v>
      </c>
      <c r="H25" s="822">
        <v>0</v>
      </c>
      <c r="I25" s="822"/>
      <c r="J25" s="822"/>
      <c r="K25" s="822"/>
      <c r="L25" s="825" t="s">
        <v>12</v>
      </c>
    </row>
    <row r="26" spans="1:17" ht="12.75" hidden="1" customHeight="1">
      <c r="A26" s="115" t="s">
        <v>169</v>
      </c>
      <c r="B26" s="821"/>
      <c r="C26" s="822"/>
      <c r="D26" s="822"/>
      <c r="E26" s="822">
        <v>134579</v>
      </c>
      <c r="F26" s="822"/>
      <c r="G26" s="822">
        <v>1231</v>
      </c>
      <c r="H26" s="822">
        <v>0</v>
      </c>
      <c r="I26" s="822"/>
      <c r="J26" s="822"/>
      <c r="K26" s="822"/>
      <c r="L26" s="825" t="s">
        <v>12</v>
      </c>
    </row>
    <row r="27" spans="1:17" ht="12.75" customHeight="1">
      <c r="A27" s="115"/>
      <c r="B27" s="821"/>
      <c r="C27" s="822"/>
      <c r="D27" s="822"/>
      <c r="E27" s="822"/>
      <c r="F27" s="822"/>
      <c r="G27" s="822"/>
      <c r="H27" s="822"/>
      <c r="I27" s="822"/>
      <c r="J27" s="822"/>
      <c r="K27" s="822"/>
      <c r="L27" s="825"/>
    </row>
    <row r="28" spans="1:17" ht="18" customHeight="1">
      <c r="A28" s="379" t="s">
        <v>170</v>
      </c>
      <c r="B28" s="826">
        <v>1666238</v>
      </c>
      <c r="C28" s="826">
        <v>1378833</v>
      </c>
      <c r="D28" s="826">
        <v>1124939</v>
      </c>
      <c r="E28" s="826">
        <v>27696.749999999996</v>
      </c>
      <c r="F28" s="826"/>
      <c r="G28" s="826">
        <v>819022.29999999993</v>
      </c>
      <c r="H28" s="826">
        <v>774428.47000000009</v>
      </c>
      <c r="I28" s="826">
        <v>782646.27</v>
      </c>
      <c r="J28" s="826">
        <v>305916.70000000007</v>
      </c>
      <c r="K28" s="826">
        <v>559810.70000000007</v>
      </c>
      <c r="L28" s="827">
        <v>72.805929921533519</v>
      </c>
    </row>
    <row r="29" spans="1:17" ht="18" customHeight="1">
      <c r="A29" s="379" t="s">
        <v>171</v>
      </c>
      <c r="B29" s="828"/>
      <c r="C29" s="826"/>
      <c r="D29" s="826" t="s">
        <v>12</v>
      </c>
      <c r="E29" s="826" t="s">
        <v>12</v>
      </c>
      <c r="F29" s="826"/>
      <c r="G29" s="826" t="s">
        <v>12</v>
      </c>
      <c r="H29" s="826" t="s">
        <v>12</v>
      </c>
      <c r="I29" s="826"/>
      <c r="J29" s="826"/>
      <c r="K29" s="826"/>
      <c r="L29" s="827" t="s">
        <v>12</v>
      </c>
    </row>
    <row r="30" spans="1:17" ht="18" customHeight="1">
      <c r="A30" s="379" t="s">
        <v>172</v>
      </c>
      <c r="B30" s="828"/>
      <c r="C30" s="826"/>
      <c r="D30" s="826" t="s">
        <v>12</v>
      </c>
      <c r="E30" s="826"/>
      <c r="F30" s="826"/>
      <c r="G30" s="826">
        <v>0</v>
      </c>
      <c r="H30" s="826"/>
      <c r="I30" s="826"/>
      <c r="J30" s="826"/>
      <c r="K30" s="826"/>
      <c r="L30" s="827" t="s">
        <v>12</v>
      </c>
    </row>
    <row r="31" spans="1:17" ht="9" customHeight="1">
      <c r="A31" s="379"/>
      <c r="B31" s="828"/>
      <c r="C31" s="826"/>
      <c r="D31" s="826"/>
      <c r="E31" s="826"/>
      <c r="F31" s="826"/>
      <c r="G31" s="826"/>
      <c r="H31" s="826"/>
      <c r="I31" s="826"/>
      <c r="J31" s="826"/>
      <c r="K31" s="826"/>
      <c r="L31" s="827"/>
    </row>
    <row r="32" spans="1:17" ht="22.5" customHeight="1">
      <c r="A32" s="380" t="s">
        <v>173</v>
      </c>
      <c r="B32" s="822">
        <v>187000</v>
      </c>
      <c r="C32" s="822">
        <v>102400</v>
      </c>
      <c r="D32" s="822">
        <v>102400</v>
      </c>
      <c r="E32" s="822">
        <v>0</v>
      </c>
      <c r="F32" s="822"/>
      <c r="G32" s="822">
        <v>20438.13</v>
      </c>
      <c r="H32" s="822">
        <v>900</v>
      </c>
      <c r="I32" s="822">
        <v>900</v>
      </c>
      <c r="J32" s="822">
        <v>81961.87</v>
      </c>
      <c r="K32" s="822">
        <v>81961.87</v>
      </c>
      <c r="L32" s="825">
        <v>19.959111328125001</v>
      </c>
      <c r="N32" s="119" t="s">
        <v>12</v>
      </c>
    </row>
    <row r="33" spans="1:18" ht="12.6" customHeight="1">
      <c r="A33" s="115"/>
      <c r="B33" s="821"/>
      <c r="C33" s="822"/>
      <c r="D33" s="822"/>
      <c r="E33" s="822"/>
      <c r="F33" s="822"/>
      <c r="G33" s="822"/>
      <c r="H33" s="822"/>
      <c r="I33" s="822"/>
      <c r="J33" s="822"/>
      <c r="K33" s="822"/>
      <c r="L33" s="825"/>
    </row>
    <row r="34" spans="1:18" ht="15.75" customHeight="1">
      <c r="A34" s="115" t="s">
        <v>12</v>
      </c>
      <c r="B34" s="821"/>
      <c r="C34" s="822"/>
      <c r="D34" s="822" t="s">
        <v>12</v>
      </c>
      <c r="E34" s="822" t="s">
        <v>12</v>
      </c>
      <c r="F34" s="822"/>
      <c r="G34" s="822" t="s">
        <v>12</v>
      </c>
      <c r="H34" s="822" t="s">
        <v>12</v>
      </c>
      <c r="I34" s="822">
        <v>0</v>
      </c>
      <c r="J34" s="822" t="s">
        <v>12</v>
      </c>
      <c r="K34" s="822" t="s">
        <v>12</v>
      </c>
      <c r="L34" s="825">
        <v>0</v>
      </c>
    </row>
    <row r="35" spans="1:18" ht="7.9" customHeight="1">
      <c r="A35" s="115" t="s">
        <v>12</v>
      </c>
      <c r="B35" s="821"/>
      <c r="C35" s="822"/>
      <c r="D35" s="822"/>
      <c r="E35" s="822"/>
      <c r="F35" s="822"/>
      <c r="G35" s="822">
        <v>0</v>
      </c>
      <c r="H35" s="822"/>
      <c r="I35" s="822"/>
      <c r="J35" s="822" t="s">
        <v>12</v>
      </c>
      <c r="K35" s="822" t="s">
        <v>12</v>
      </c>
      <c r="L35" s="825" t="s">
        <v>12</v>
      </c>
    </row>
    <row r="36" spans="1:18" ht="15">
      <c r="A36" s="441" t="s">
        <v>615</v>
      </c>
      <c r="B36" s="823">
        <v>46208546</v>
      </c>
      <c r="C36" s="823">
        <v>46283546</v>
      </c>
      <c r="D36" s="823">
        <v>27459506</v>
      </c>
      <c r="E36" s="823">
        <v>2211091.92</v>
      </c>
      <c r="F36" s="823">
        <v>7796363</v>
      </c>
      <c r="G36" s="823">
        <v>12865461.279999999</v>
      </c>
      <c r="H36" s="823">
        <v>5903503.71</v>
      </c>
      <c r="I36" s="823">
        <v>3545660.06</v>
      </c>
      <c r="J36" s="823">
        <v>14594044.720000001</v>
      </c>
      <c r="K36" s="823">
        <v>33418084.719999999</v>
      </c>
      <c r="L36" s="824">
        <v>46.852486275608889</v>
      </c>
      <c r="M36" s="119"/>
    </row>
    <row r="37" spans="1:18" ht="4.5" customHeight="1">
      <c r="A37" s="442"/>
      <c r="B37" s="821"/>
      <c r="C37" s="822"/>
      <c r="D37" s="822" t="s">
        <v>12</v>
      </c>
      <c r="E37" s="822" t="s">
        <v>12</v>
      </c>
      <c r="F37" s="822"/>
      <c r="G37" s="822" t="s">
        <v>12</v>
      </c>
      <c r="H37" s="822" t="s">
        <v>12</v>
      </c>
      <c r="I37" s="822"/>
      <c r="J37" s="822"/>
      <c r="K37" s="822"/>
      <c r="L37" s="825" t="s">
        <v>12</v>
      </c>
    </row>
    <row r="38" spans="1:18" ht="15.75" customHeight="1">
      <c r="A38" s="442"/>
      <c r="B38" s="821"/>
      <c r="C38" s="822"/>
      <c r="D38" s="822"/>
      <c r="E38" s="822"/>
      <c r="F38" s="822"/>
      <c r="G38" s="822"/>
      <c r="H38" s="822"/>
      <c r="I38" s="822"/>
      <c r="J38" s="822"/>
      <c r="K38" s="822"/>
      <c r="L38" s="825"/>
    </row>
    <row r="39" spans="1:18" ht="13.5">
      <c r="A39" s="442" t="s">
        <v>174</v>
      </c>
      <c r="B39" s="821">
        <v>46208546</v>
      </c>
      <c r="C39" s="821">
        <v>46283546</v>
      </c>
      <c r="D39" s="821">
        <v>27459506</v>
      </c>
      <c r="E39" s="821">
        <v>2211091.92</v>
      </c>
      <c r="F39" s="821">
        <v>7796363</v>
      </c>
      <c r="G39" s="821">
        <v>12865461.279999999</v>
      </c>
      <c r="H39" s="821">
        <v>5903503.71</v>
      </c>
      <c r="I39" s="821">
        <v>3545660.06</v>
      </c>
      <c r="J39" s="821">
        <v>14594045.720000001</v>
      </c>
      <c r="K39" s="821">
        <v>33418085.720000003</v>
      </c>
      <c r="L39" s="825">
        <v>46.852486275608889</v>
      </c>
      <c r="O39" t="s">
        <v>12</v>
      </c>
    </row>
    <row r="40" spans="1:18" ht="6" customHeight="1">
      <c r="A40" s="442"/>
      <c r="B40" s="821"/>
      <c r="C40" s="822"/>
      <c r="D40" s="822"/>
      <c r="E40" s="822" t="s">
        <v>12</v>
      </c>
      <c r="F40" s="822"/>
      <c r="G40" s="822" t="s">
        <v>12</v>
      </c>
      <c r="H40" s="822" t="s">
        <v>12</v>
      </c>
      <c r="I40" s="822"/>
      <c r="J40" s="822" t="s">
        <v>12</v>
      </c>
      <c r="K40" s="822" t="s">
        <v>12</v>
      </c>
      <c r="L40" s="825"/>
    </row>
    <row r="41" spans="1:18" ht="18" customHeight="1">
      <c r="A41" s="558" t="s">
        <v>175</v>
      </c>
      <c r="B41" s="829">
        <v>39203856</v>
      </c>
      <c r="C41" s="816">
        <v>28694215.5</v>
      </c>
      <c r="D41" s="816">
        <v>10978284.5</v>
      </c>
      <c r="E41" s="816">
        <v>456933.47</v>
      </c>
      <c r="F41" s="816">
        <v>2438270</v>
      </c>
      <c r="G41" s="816">
        <v>5418342.9199999999</v>
      </c>
      <c r="H41" s="816">
        <v>1607867.88</v>
      </c>
      <c r="I41" s="816">
        <v>1634177.03</v>
      </c>
      <c r="J41" s="816">
        <v>5559941.5800000001</v>
      </c>
      <c r="K41" s="830">
        <v>23275872.579999998</v>
      </c>
      <c r="L41" s="827">
        <v>49.355096600019792</v>
      </c>
      <c r="M41" s="120"/>
      <c r="O41" s="1"/>
      <c r="P41" s="1"/>
      <c r="R41" s="123"/>
    </row>
    <row r="42" spans="1:18" ht="18" customHeight="1">
      <c r="A42" s="559" t="s">
        <v>176</v>
      </c>
      <c r="B42" s="816">
        <v>1955170</v>
      </c>
      <c r="C42" s="816">
        <v>11415042.5</v>
      </c>
      <c r="D42" s="816">
        <v>11186637.5</v>
      </c>
      <c r="E42" s="816">
        <v>1566898.0099999998</v>
      </c>
      <c r="F42" s="816">
        <v>4084704</v>
      </c>
      <c r="G42" s="816">
        <v>3935796.51</v>
      </c>
      <c r="H42" s="816">
        <v>1599228.52</v>
      </c>
      <c r="I42" s="816">
        <v>750852.54999999993</v>
      </c>
      <c r="J42" s="816">
        <v>7250840.9900000002</v>
      </c>
      <c r="K42" s="816">
        <v>7479245.9900000002</v>
      </c>
      <c r="L42" s="831">
        <v>35.183016433669181</v>
      </c>
      <c r="M42" s="120"/>
      <c r="O42" s="1"/>
      <c r="P42" s="1"/>
      <c r="R42" s="123"/>
    </row>
    <row r="43" spans="1:18" ht="19.5" customHeight="1">
      <c r="A43" s="559" t="s">
        <v>177</v>
      </c>
      <c r="B43" s="816">
        <v>3949520</v>
      </c>
      <c r="C43" s="816">
        <v>4502296</v>
      </c>
      <c r="D43" s="832">
        <v>3901992</v>
      </c>
      <c r="E43" s="816">
        <v>93630.22</v>
      </c>
      <c r="F43" s="816">
        <v>1179320</v>
      </c>
      <c r="G43" s="816">
        <v>2619443.2000000002</v>
      </c>
      <c r="H43" s="816">
        <v>2082550.78</v>
      </c>
      <c r="I43" s="816">
        <v>812233.63</v>
      </c>
      <c r="J43" s="816">
        <v>1282548.7999999998</v>
      </c>
      <c r="K43" s="832">
        <v>1882852.7999999998</v>
      </c>
      <c r="L43" s="831">
        <v>67.130921847097596</v>
      </c>
      <c r="M43" s="120"/>
      <c r="O43" s="1"/>
      <c r="P43" s="1"/>
    </row>
    <row r="44" spans="1:18" ht="18" customHeight="1">
      <c r="A44" s="560" t="s">
        <v>607</v>
      </c>
      <c r="B44" s="833">
        <v>1100000</v>
      </c>
      <c r="C44" s="834">
        <v>1671992</v>
      </c>
      <c r="D44" s="835">
        <v>1392592</v>
      </c>
      <c r="E44" s="835">
        <v>93630.22</v>
      </c>
      <c r="F44" s="817">
        <v>94069</v>
      </c>
      <c r="G44" s="817">
        <v>891877.65</v>
      </c>
      <c r="H44" s="817">
        <v>613856.53</v>
      </c>
      <c r="I44" s="817">
        <v>348396.85</v>
      </c>
      <c r="J44" s="817">
        <v>500714.35</v>
      </c>
      <c r="K44" s="836">
        <v>780114.35</v>
      </c>
      <c r="L44" s="837">
        <v>64.044432971035306</v>
      </c>
    </row>
    <row r="45" spans="1:18" ht="14.25" customHeight="1">
      <c r="A45" s="381"/>
      <c r="B45" s="381"/>
      <c r="C45" s="382"/>
      <c r="D45" s="382"/>
      <c r="E45" s="382"/>
      <c r="F45" s="382"/>
      <c r="G45" s="382"/>
      <c r="H45" s="382"/>
      <c r="I45" s="116"/>
      <c r="J45" s="382"/>
      <c r="K45" s="382"/>
      <c r="L45" s="121"/>
      <c r="M45" t="s">
        <v>12</v>
      </c>
    </row>
    <row r="46" spans="1:18" ht="7.5" hidden="1" customHeight="1">
      <c r="A46" s="381"/>
      <c r="B46" s="381"/>
      <c r="C46" s="382"/>
      <c r="D46" s="382"/>
      <c r="E46" s="382"/>
      <c r="F46" s="382"/>
      <c r="G46" s="382"/>
      <c r="H46" s="382"/>
      <c r="I46" s="116"/>
      <c r="J46" s="382"/>
      <c r="K46" s="382"/>
      <c r="L46" s="121"/>
      <c r="M46" t="s">
        <v>12</v>
      </c>
    </row>
    <row r="47" spans="1:18" ht="13.5" hidden="1">
      <c r="A47" s="381"/>
      <c r="B47" s="381"/>
      <c r="C47" s="382"/>
      <c r="D47" s="382"/>
      <c r="E47" s="382"/>
      <c r="F47" s="382"/>
      <c r="G47" s="382"/>
      <c r="H47" s="382"/>
      <c r="I47" s="382"/>
      <c r="J47" s="382"/>
      <c r="K47" s="382"/>
      <c r="L47" s="121"/>
      <c r="M47" t="s">
        <v>12</v>
      </c>
    </row>
    <row r="48" spans="1:18" ht="13.5" hidden="1">
      <c r="A48" s="381"/>
      <c r="B48" s="381"/>
      <c r="C48" s="382"/>
      <c r="D48" s="382"/>
      <c r="E48" s="382"/>
      <c r="F48" s="382"/>
      <c r="G48" s="382"/>
      <c r="H48" s="382"/>
      <c r="I48" s="382"/>
      <c r="J48" s="382"/>
      <c r="K48" s="382"/>
      <c r="L48" s="121"/>
      <c r="M48" t="s">
        <v>12</v>
      </c>
    </row>
    <row r="49" spans="1:13" ht="3.75" customHeight="1">
      <c r="A49" s="381"/>
      <c r="B49" s="381"/>
      <c r="C49" s="382"/>
      <c r="D49" s="382"/>
      <c r="E49" s="382"/>
      <c r="F49" s="382"/>
      <c r="G49" s="382"/>
      <c r="H49" s="382"/>
      <c r="I49" s="382"/>
      <c r="J49" s="382"/>
      <c r="K49" s="382"/>
      <c r="L49" s="121"/>
      <c r="M49" t="s">
        <v>12</v>
      </c>
    </row>
    <row r="50" spans="1:13" ht="1.5" hidden="1" customHeight="1">
      <c r="A50" s="151"/>
      <c r="B50" s="151"/>
      <c r="C50" s="383"/>
      <c r="D50" s="384"/>
      <c r="E50" s="384"/>
      <c r="F50" s="384"/>
      <c r="G50" s="384"/>
      <c r="H50" s="384"/>
      <c r="I50" s="384"/>
      <c r="J50" s="384"/>
      <c r="K50" s="384"/>
      <c r="L50" s="214"/>
      <c r="M50" t="s">
        <v>12</v>
      </c>
    </row>
    <row r="51" spans="1:13" ht="12" hidden="1" customHeight="1">
      <c r="A51" s="117"/>
      <c r="B51" s="117"/>
      <c r="C51" s="117"/>
      <c r="D51" s="76"/>
      <c r="E51" s="76"/>
      <c r="F51" s="76"/>
      <c r="G51" s="378"/>
      <c r="H51" s="378"/>
      <c r="I51" s="76"/>
      <c r="J51" s="76"/>
      <c r="K51" s="378"/>
      <c r="L51" s="215"/>
    </row>
    <row r="52" spans="1:13" ht="0.75" customHeight="1">
      <c r="A52" s="117"/>
      <c r="B52" s="117"/>
      <c r="C52" s="117"/>
      <c r="D52" s="95"/>
      <c r="E52" s="95"/>
      <c r="F52" s="95"/>
      <c r="G52" s="95"/>
      <c r="H52" s="95"/>
      <c r="I52" s="95"/>
      <c r="J52" s="95"/>
      <c r="K52" s="95"/>
      <c r="L52" s="3"/>
    </row>
    <row r="53" spans="1:13">
      <c r="A53" s="890" t="s">
        <v>39</v>
      </c>
      <c r="B53" s="890"/>
      <c r="C53" s="6"/>
      <c r="D53" s="1"/>
      <c r="E53" s="1"/>
      <c r="F53" s="1"/>
      <c r="G53" s="95"/>
      <c r="H53" s="95"/>
      <c r="I53" s="95"/>
      <c r="J53" s="95"/>
      <c r="K53" s="95"/>
      <c r="L53" s="3"/>
    </row>
    <row r="54" spans="1:13">
      <c r="A54" s="118">
        <f t="array" ref="A54">A1:L54</f>
        <v>0</v>
      </c>
      <c r="B54" s="118"/>
      <c r="C54" s="118"/>
      <c r="D54" s="50"/>
      <c r="E54" s="50"/>
      <c r="F54" s="50"/>
      <c r="G54" s="377"/>
      <c r="H54" s="377"/>
      <c r="I54" s="377"/>
      <c r="J54" s="377"/>
      <c r="K54" s="377"/>
      <c r="L54" s="122"/>
    </row>
    <row r="55" spans="1:13">
      <c r="A55" s="118" t="s">
        <v>12</v>
      </c>
      <c r="B55" s="118"/>
      <c r="C55" s="118"/>
      <c r="D55" s="50"/>
      <c r="E55" s="50"/>
      <c r="F55" s="50"/>
      <c r="G55" s="377"/>
      <c r="H55" s="377"/>
      <c r="I55" s="377"/>
      <c r="J55" s="377"/>
      <c r="K55" s="377"/>
      <c r="L55" s="122"/>
    </row>
    <row r="56" spans="1:13">
      <c r="A56" s="118" t="s">
        <v>12</v>
      </c>
      <c r="B56" s="118"/>
      <c r="C56" s="118"/>
      <c r="D56" s="86"/>
      <c r="E56" s="86"/>
      <c r="F56" s="86"/>
      <c r="G56" s="86"/>
      <c r="H56" s="86"/>
      <c r="I56" s="86"/>
      <c r="J56" s="86"/>
      <c r="K56" s="86"/>
      <c r="L56" s="122"/>
    </row>
    <row r="57" spans="1:13">
      <c r="A57" s="118" t="s">
        <v>12</v>
      </c>
      <c r="B57" s="118"/>
      <c r="C57" s="118"/>
      <c r="D57" s="86"/>
      <c r="E57" s="86"/>
      <c r="F57" s="86"/>
      <c r="G57" s="86"/>
      <c r="H57" s="86"/>
      <c r="I57" s="86"/>
      <c r="J57" s="86"/>
      <c r="K57" s="86"/>
      <c r="L57" s="122"/>
    </row>
    <row r="58" spans="1:13">
      <c r="A58" s="118" t="s">
        <v>12</v>
      </c>
      <c r="B58" s="118"/>
      <c r="C58" s="118"/>
      <c r="D58" s="86"/>
      <c r="E58" s="86"/>
      <c r="F58" s="86"/>
      <c r="G58" s="86"/>
      <c r="H58" s="86"/>
      <c r="I58" s="86"/>
      <c r="J58" s="86"/>
      <c r="K58" s="86"/>
      <c r="L58" s="122"/>
    </row>
    <row r="59" spans="1:13">
      <c r="A59" s="118" t="s">
        <v>12</v>
      </c>
      <c r="B59" s="118"/>
      <c r="C59" s="118"/>
      <c r="D59" s="86"/>
      <c r="E59" s="86"/>
      <c r="F59" s="86"/>
      <c r="G59" s="86"/>
      <c r="H59" s="86"/>
      <c r="I59" s="86"/>
      <c r="J59" s="86"/>
      <c r="K59" s="86"/>
      <c r="L59" s="122"/>
    </row>
    <row r="60" spans="1:13">
      <c r="A60" s="118" t="s">
        <v>12</v>
      </c>
      <c r="B60" s="118"/>
      <c r="C60" s="118"/>
      <c r="D60" s="86"/>
      <c r="E60" s="86"/>
      <c r="F60" s="86"/>
      <c r="G60" s="86"/>
      <c r="H60" s="86"/>
      <c r="I60" s="86"/>
      <c r="J60" s="86"/>
      <c r="K60" s="86"/>
      <c r="L60" s="122"/>
    </row>
    <row r="61" spans="1:13">
      <c r="A61" s="118" t="s">
        <v>12</v>
      </c>
      <c r="B61" s="118"/>
      <c r="C61" s="118"/>
      <c r="D61" s="86"/>
      <c r="E61" s="86"/>
      <c r="F61" s="86"/>
      <c r="G61" s="86"/>
      <c r="H61" s="86"/>
      <c r="I61" s="86"/>
      <c r="J61" s="86"/>
      <c r="K61" s="86"/>
      <c r="L61" s="122"/>
    </row>
    <row r="62" spans="1:13" ht="74.25" customHeight="1">
      <c r="A62" s="118" t="s">
        <v>12</v>
      </c>
      <c r="B62" s="118"/>
      <c r="C62" s="118"/>
      <c r="D62" s="86"/>
      <c r="E62" s="86"/>
      <c r="F62" s="86"/>
      <c r="G62" s="86"/>
      <c r="H62" s="86"/>
      <c r="I62" s="86"/>
      <c r="J62" s="86"/>
      <c r="K62" s="86"/>
      <c r="L62" s="122"/>
    </row>
    <row r="63" spans="1:13">
      <c r="A63" s="4" t="s">
        <v>12</v>
      </c>
      <c r="D63" s="86"/>
      <c r="E63" s="86"/>
      <c r="F63" s="86"/>
      <c r="G63" s="86"/>
      <c r="H63" s="86"/>
      <c r="I63" s="86"/>
      <c r="J63" s="86"/>
      <c r="K63" s="86"/>
      <c r="L63" s="122"/>
    </row>
    <row r="64" spans="1:13">
      <c r="D64" s="86"/>
      <c r="E64" s="86"/>
      <c r="F64" s="86"/>
      <c r="G64" s="86"/>
      <c r="H64" s="86"/>
      <c r="I64" s="86"/>
      <c r="J64" s="86"/>
      <c r="K64" s="86"/>
      <c r="L64" s="122"/>
    </row>
    <row r="65" spans="1:12">
      <c r="A65" s="4" t="s">
        <v>12</v>
      </c>
      <c r="D65" s="86"/>
      <c r="E65" s="86"/>
      <c r="F65" s="86"/>
      <c r="G65" s="86"/>
      <c r="H65" s="86"/>
      <c r="I65" s="86"/>
      <c r="J65" s="86"/>
      <c r="K65" s="86"/>
      <c r="L65" s="122"/>
    </row>
    <row r="66" spans="1:12">
      <c r="A66" s="4" t="s">
        <v>12</v>
      </c>
      <c r="D66" s="86"/>
      <c r="E66" s="86"/>
      <c r="F66" s="86"/>
      <c r="G66" s="86"/>
      <c r="H66" s="86"/>
      <c r="I66" s="86"/>
      <c r="J66" s="86"/>
      <c r="K66" s="86"/>
      <c r="L66" s="122"/>
    </row>
    <row r="67" spans="1:12">
      <c r="D67" s="86"/>
      <c r="E67" s="86"/>
      <c r="F67" s="86"/>
      <c r="G67" s="86"/>
      <c r="H67" s="86"/>
      <c r="I67" s="86"/>
      <c r="J67" s="86"/>
      <c r="K67" s="86"/>
      <c r="L67" s="122"/>
    </row>
    <row r="68" spans="1:12">
      <c r="D68" s="86"/>
      <c r="E68" s="86"/>
      <c r="F68" s="86"/>
      <c r="G68" s="86"/>
      <c r="H68" s="86"/>
      <c r="I68" s="86"/>
      <c r="J68" s="86"/>
      <c r="K68" s="86"/>
      <c r="L68" s="122"/>
    </row>
    <row r="69" spans="1:12">
      <c r="D69" s="86"/>
      <c r="E69" s="86"/>
      <c r="F69" s="86"/>
      <c r="G69" s="86"/>
      <c r="H69" s="86"/>
      <c r="I69" s="86"/>
      <c r="J69" s="86"/>
      <c r="K69" s="86"/>
      <c r="L69" s="122"/>
    </row>
    <row r="70" spans="1:12">
      <c r="D70" s="86"/>
      <c r="E70" s="86"/>
      <c r="F70" s="86"/>
      <c r="G70" s="86"/>
      <c r="H70" s="86"/>
      <c r="I70" s="86"/>
      <c r="J70" s="86"/>
      <c r="K70" s="86"/>
      <c r="L70" s="122"/>
    </row>
    <row r="71" spans="1:12">
      <c r="D71" s="86"/>
      <c r="E71" s="86"/>
      <c r="F71" s="86"/>
      <c r="G71" s="86"/>
      <c r="H71" s="86"/>
      <c r="I71" s="86"/>
      <c r="J71" s="86"/>
      <c r="K71" s="86"/>
      <c r="L71" s="122"/>
    </row>
    <row r="72" spans="1:12">
      <c r="D72" s="86"/>
      <c r="E72" s="86"/>
      <c r="F72" s="86"/>
      <c r="G72" s="86"/>
      <c r="H72" s="86"/>
      <c r="I72" s="86"/>
      <c r="J72" s="86"/>
      <c r="K72" s="86"/>
      <c r="L72" s="122"/>
    </row>
    <row r="73" spans="1:12">
      <c r="D73" s="86"/>
      <c r="E73" s="86"/>
      <c r="F73" s="86"/>
      <c r="G73" s="86"/>
      <c r="H73" s="86"/>
      <c r="I73" s="86"/>
      <c r="J73" s="86"/>
      <c r="K73" s="86"/>
      <c r="L73" s="122"/>
    </row>
    <row r="74" spans="1:12">
      <c r="D74" s="86"/>
      <c r="E74" s="86"/>
      <c r="F74" s="86"/>
      <c r="G74" s="86"/>
      <c r="H74" s="86"/>
      <c r="I74" s="86"/>
      <c r="J74" s="86"/>
      <c r="K74" s="86"/>
      <c r="L74" s="122"/>
    </row>
    <row r="75" spans="1:12">
      <c r="D75" s="86"/>
      <c r="E75" s="86"/>
      <c r="F75" s="86"/>
      <c r="G75" s="86"/>
      <c r="H75" s="86"/>
      <c r="I75" s="86"/>
      <c r="J75" s="86"/>
      <c r="K75" s="86"/>
      <c r="L75" s="122"/>
    </row>
    <row r="76" spans="1:12">
      <c r="D76" s="86"/>
      <c r="E76" s="86"/>
      <c r="F76" s="86"/>
      <c r="G76" s="86"/>
      <c r="H76" s="86"/>
      <c r="I76" s="86"/>
      <c r="J76" s="86"/>
      <c r="K76" s="86"/>
      <c r="L76" s="122"/>
    </row>
    <row r="77" spans="1:12">
      <c r="D77" s="86"/>
      <c r="E77" s="86"/>
      <c r="F77" s="86"/>
      <c r="G77" s="86"/>
      <c r="H77" s="86"/>
      <c r="I77" s="86"/>
      <c r="J77" s="86"/>
      <c r="K77" s="86"/>
      <c r="L77" s="122"/>
    </row>
    <row r="78" spans="1:12">
      <c r="D78" s="86"/>
      <c r="E78" s="86"/>
      <c r="F78" s="86"/>
      <c r="G78" s="86"/>
      <c r="H78" s="86"/>
      <c r="I78" s="86"/>
      <c r="J78" s="86"/>
      <c r="K78" s="86"/>
      <c r="L78" s="122"/>
    </row>
    <row r="79" spans="1:12">
      <c r="D79" s="86"/>
      <c r="E79" s="86"/>
      <c r="F79" s="86"/>
      <c r="G79" s="86"/>
      <c r="H79" s="86"/>
      <c r="I79" s="86"/>
      <c r="J79" s="86"/>
      <c r="K79" s="86"/>
      <c r="L79" s="122"/>
    </row>
    <row r="80" spans="1:12">
      <c r="D80" s="86"/>
      <c r="E80" s="86"/>
      <c r="F80" s="86"/>
      <c r="G80" s="86"/>
      <c r="H80" s="86"/>
      <c r="I80" s="86"/>
      <c r="J80" s="86"/>
      <c r="K80" s="86"/>
      <c r="L80" s="122"/>
    </row>
    <row r="81" spans="4:12">
      <c r="D81" s="86"/>
      <c r="E81" s="86"/>
      <c r="F81" s="86"/>
      <c r="G81" s="86"/>
      <c r="H81" s="86"/>
      <c r="I81" s="86"/>
      <c r="J81" s="86"/>
      <c r="K81" s="86"/>
      <c r="L81" s="122"/>
    </row>
    <row r="82" spans="4:12">
      <c r="D82" s="86"/>
      <c r="E82" s="86"/>
      <c r="F82" s="86"/>
      <c r="G82" s="86"/>
      <c r="H82" s="86"/>
      <c r="I82" s="86"/>
      <c r="J82" s="86"/>
      <c r="K82" s="86"/>
      <c r="L82" s="122"/>
    </row>
    <row r="83" spans="4:12">
      <c r="D83" s="86"/>
      <c r="E83" s="86"/>
      <c r="F83" s="86"/>
      <c r="G83" s="86"/>
      <c r="H83" s="86"/>
      <c r="I83" s="86"/>
      <c r="J83" s="86"/>
      <c r="K83" s="86"/>
      <c r="L83" s="122"/>
    </row>
    <row r="84" spans="4:12">
      <c r="D84" s="86"/>
      <c r="E84" s="86"/>
      <c r="F84" s="86"/>
      <c r="G84" s="86"/>
      <c r="H84" s="86"/>
      <c r="I84" s="86"/>
      <c r="J84" s="86"/>
      <c r="K84" s="86"/>
      <c r="L84" s="122"/>
    </row>
    <row r="85" spans="4:12">
      <c r="D85" s="86"/>
      <c r="E85" s="86"/>
      <c r="F85" s="86"/>
      <c r="G85" s="86"/>
      <c r="H85" s="86"/>
      <c r="I85" s="86"/>
      <c r="J85" s="86"/>
      <c r="K85" s="86"/>
      <c r="L85" s="122"/>
    </row>
    <row r="86" spans="4:12">
      <c r="D86" s="86"/>
      <c r="E86" s="86"/>
      <c r="F86" s="86"/>
      <c r="G86" s="86"/>
      <c r="H86" s="86"/>
      <c r="I86" s="86"/>
      <c r="J86" s="86"/>
      <c r="K86" s="86"/>
      <c r="L86" s="122"/>
    </row>
    <row r="87" spans="4:12">
      <c r="D87" s="86"/>
      <c r="E87" s="86"/>
      <c r="F87" s="86"/>
      <c r="G87" s="86"/>
      <c r="H87" s="86"/>
      <c r="I87" s="86"/>
      <c r="J87" s="86"/>
      <c r="K87" s="86"/>
      <c r="L87" s="122"/>
    </row>
    <row r="88" spans="4:12">
      <c r="D88" s="86"/>
      <c r="E88" s="86"/>
      <c r="F88" s="86"/>
      <c r="G88" s="86"/>
      <c r="H88" s="86"/>
      <c r="I88" s="86"/>
      <c r="J88" s="86"/>
      <c r="K88" s="86"/>
      <c r="L88" s="122"/>
    </row>
    <row r="89" spans="4:12">
      <c r="D89" s="86"/>
      <c r="E89" s="86"/>
      <c r="F89" s="86"/>
      <c r="G89" s="86"/>
      <c r="H89" s="86"/>
      <c r="I89" s="86"/>
      <c r="J89" s="86"/>
      <c r="K89" s="86"/>
      <c r="L89" s="122"/>
    </row>
    <row r="90" spans="4:12">
      <c r="D90" s="86"/>
      <c r="E90" s="86"/>
      <c r="F90" s="86"/>
      <c r="G90" s="86"/>
      <c r="H90" s="86"/>
      <c r="I90" s="86"/>
      <c r="J90" s="86"/>
      <c r="K90" s="86"/>
      <c r="L90" s="122"/>
    </row>
    <row r="91" spans="4:12">
      <c r="D91" s="86"/>
      <c r="E91" s="86"/>
      <c r="F91" s="86"/>
      <c r="G91" s="86"/>
      <c r="H91" s="86"/>
      <c r="I91" s="86"/>
      <c r="J91" s="86"/>
      <c r="K91" s="86"/>
      <c r="L91" s="122"/>
    </row>
    <row r="92" spans="4:12">
      <c r="D92" s="86"/>
      <c r="E92" s="86"/>
      <c r="F92" s="86"/>
      <c r="G92" s="86"/>
      <c r="H92" s="86"/>
      <c r="I92" s="86"/>
      <c r="J92" s="86"/>
      <c r="K92" s="86"/>
      <c r="L92" s="122"/>
    </row>
    <row r="93" spans="4:12">
      <c r="D93" s="86"/>
      <c r="E93" s="86"/>
      <c r="F93" s="86"/>
      <c r="G93" s="86"/>
      <c r="H93" s="86"/>
      <c r="I93" s="86"/>
      <c r="J93" s="86"/>
      <c r="K93" s="86"/>
      <c r="L93" s="122"/>
    </row>
    <row r="94" spans="4:12">
      <c r="D94" s="86"/>
      <c r="E94" s="86"/>
      <c r="F94" s="86"/>
      <c r="G94" s="86"/>
      <c r="H94" s="86"/>
      <c r="I94" s="86"/>
      <c r="J94" s="86"/>
      <c r="K94" s="86"/>
      <c r="L94" s="122"/>
    </row>
    <row r="95" spans="4:12">
      <c r="D95" s="86"/>
      <c r="E95" s="86"/>
      <c r="F95" s="86"/>
      <c r="G95" s="86"/>
      <c r="H95" s="86"/>
      <c r="I95" s="86"/>
      <c r="J95" s="86"/>
      <c r="K95" s="86"/>
      <c r="L95" s="122"/>
    </row>
    <row r="96" spans="4:12">
      <c r="D96" s="86"/>
      <c r="E96" s="86"/>
      <c r="F96" s="86"/>
      <c r="G96" s="86"/>
      <c r="H96" s="86"/>
      <c r="I96" s="86"/>
      <c r="J96" s="86"/>
      <c r="K96" s="86"/>
      <c r="L96" s="122"/>
    </row>
    <row r="97" spans="4:12">
      <c r="D97" s="86"/>
      <c r="E97" s="86"/>
      <c r="F97" s="86"/>
      <c r="G97" s="86"/>
      <c r="H97" s="86"/>
      <c r="I97" s="86"/>
      <c r="J97" s="86"/>
      <c r="K97" s="86"/>
      <c r="L97" s="122"/>
    </row>
    <row r="98" spans="4:12">
      <c r="D98" s="86"/>
      <c r="E98" s="86"/>
      <c r="F98" s="86"/>
      <c r="G98" s="86"/>
      <c r="H98" s="86"/>
      <c r="I98" s="86"/>
      <c r="J98" s="86"/>
      <c r="K98" s="86"/>
      <c r="L98" s="122"/>
    </row>
    <row r="99" spans="4:12">
      <c r="D99" s="86"/>
      <c r="E99" s="86"/>
      <c r="F99" s="86"/>
      <c r="G99" s="86"/>
      <c r="H99" s="86"/>
      <c r="I99" s="86"/>
      <c r="J99" s="86"/>
      <c r="K99" s="86"/>
      <c r="L99" s="122"/>
    </row>
    <row r="100" spans="4:12">
      <c r="D100" s="86"/>
      <c r="E100" s="86"/>
      <c r="F100" s="86"/>
      <c r="G100" s="86"/>
      <c r="H100" s="86"/>
      <c r="I100" s="86"/>
      <c r="J100" s="86"/>
      <c r="K100" s="86"/>
      <c r="L100" s="122"/>
    </row>
    <row r="101" spans="4:12">
      <c r="D101" s="86"/>
      <c r="E101" s="86"/>
      <c r="F101" s="86"/>
      <c r="G101" s="86"/>
      <c r="H101" s="86"/>
      <c r="I101" s="86"/>
      <c r="J101" s="86"/>
      <c r="K101" s="86"/>
      <c r="L101" s="122"/>
    </row>
    <row r="102" spans="4:12">
      <c r="D102" s="86"/>
      <c r="E102" s="86"/>
      <c r="F102" s="86"/>
      <c r="G102" s="86"/>
      <c r="H102" s="86"/>
      <c r="I102" s="86"/>
      <c r="J102" s="86"/>
      <c r="K102" s="86"/>
      <c r="L102" s="122"/>
    </row>
    <row r="103" spans="4:12">
      <c r="D103" s="86"/>
      <c r="E103" s="86"/>
      <c r="F103" s="86"/>
      <c r="G103" s="86"/>
      <c r="H103" s="86"/>
      <c r="I103" s="86"/>
      <c r="J103" s="86"/>
      <c r="K103" s="86"/>
      <c r="L103" s="122"/>
    </row>
    <row r="104" spans="4:12">
      <c r="D104" s="86"/>
      <c r="E104" s="86"/>
      <c r="F104" s="86"/>
      <c r="G104" s="86"/>
      <c r="H104" s="86"/>
      <c r="I104" s="86"/>
      <c r="J104" s="86"/>
      <c r="K104" s="86"/>
      <c r="L104" s="122"/>
    </row>
    <row r="105" spans="4:12">
      <c r="D105" s="86"/>
      <c r="E105" s="86"/>
      <c r="F105" s="86"/>
      <c r="G105" s="86"/>
      <c r="H105" s="86"/>
      <c r="I105" s="86"/>
      <c r="J105" s="86"/>
      <c r="K105" s="86"/>
      <c r="L105" s="122"/>
    </row>
    <row r="106" spans="4:12">
      <c r="D106" s="86"/>
      <c r="E106" s="86"/>
      <c r="F106" s="86"/>
      <c r="G106" s="86"/>
      <c r="H106" s="86"/>
      <c r="I106" s="86"/>
      <c r="J106" s="86"/>
      <c r="K106" s="86"/>
      <c r="L106" s="122"/>
    </row>
    <row r="107" spans="4:12">
      <c r="D107" s="86"/>
      <c r="E107" s="86"/>
      <c r="F107" s="86"/>
      <c r="G107" s="86"/>
      <c r="H107" s="86"/>
      <c r="I107" s="86"/>
      <c r="J107" s="86"/>
      <c r="K107" s="86"/>
      <c r="L107" s="122"/>
    </row>
    <row r="108" spans="4:12">
      <c r="D108" s="86"/>
      <c r="E108" s="86"/>
      <c r="F108" s="86"/>
      <c r="G108" s="86"/>
      <c r="H108" s="86"/>
      <c r="I108" s="86"/>
      <c r="J108" s="86"/>
      <c r="K108" s="86"/>
      <c r="L108" s="122"/>
    </row>
    <row r="109" spans="4:12">
      <c r="D109" s="86"/>
      <c r="E109" s="86"/>
      <c r="F109" s="86"/>
      <c r="G109" s="86"/>
      <c r="H109" s="86"/>
      <c r="I109" s="86"/>
      <c r="J109" s="86"/>
      <c r="K109" s="86"/>
      <c r="L109" s="122"/>
    </row>
    <row r="110" spans="4:12">
      <c r="D110" s="86"/>
      <c r="E110" s="86"/>
      <c r="F110" s="86"/>
      <c r="G110" s="86"/>
      <c r="H110" s="86"/>
      <c r="I110" s="86"/>
      <c r="J110" s="86"/>
      <c r="K110" s="86"/>
      <c r="L110" s="122"/>
    </row>
    <row r="111" spans="4:12">
      <c r="D111" s="86"/>
      <c r="E111" s="86"/>
      <c r="F111" s="86"/>
      <c r="G111" s="86"/>
      <c r="H111" s="86"/>
      <c r="I111" s="86"/>
      <c r="J111" s="86"/>
      <c r="K111" s="86"/>
      <c r="L111" s="122"/>
    </row>
    <row r="112" spans="4:12">
      <c r="D112" s="86"/>
      <c r="E112" s="86"/>
      <c r="F112" s="86"/>
      <c r="G112" s="86"/>
      <c r="H112" s="86"/>
      <c r="I112" s="86"/>
      <c r="J112" s="86"/>
      <c r="K112" s="86"/>
      <c r="L112" s="122"/>
    </row>
    <row r="113" spans="4:12">
      <c r="D113" s="86"/>
      <c r="E113" s="86"/>
      <c r="F113" s="86"/>
      <c r="G113" s="86"/>
      <c r="H113" s="86"/>
      <c r="I113" s="86"/>
      <c r="J113" s="86"/>
      <c r="K113" s="86"/>
      <c r="L113" s="122"/>
    </row>
    <row r="114" spans="4:12">
      <c r="D114" s="86"/>
      <c r="E114" s="86"/>
      <c r="F114" s="86"/>
      <c r="G114" s="86"/>
      <c r="H114" s="86"/>
      <c r="I114" s="86"/>
      <c r="J114" s="86"/>
      <c r="K114" s="86"/>
      <c r="L114" s="122"/>
    </row>
    <row r="115" spans="4:12">
      <c r="D115" s="86"/>
      <c r="E115" s="86"/>
      <c r="F115" s="86"/>
      <c r="G115" s="86"/>
      <c r="H115" s="86"/>
      <c r="I115" s="86"/>
      <c r="J115" s="86"/>
      <c r="K115" s="86"/>
      <c r="L115" s="122"/>
    </row>
    <row r="116" spans="4:12">
      <c r="D116" s="86"/>
      <c r="E116" s="86"/>
      <c r="F116" s="86"/>
      <c r="G116" s="86"/>
      <c r="H116" s="86"/>
      <c r="I116" s="86"/>
      <c r="J116" s="86"/>
      <c r="K116" s="86"/>
      <c r="L116" s="122"/>
    </row>
    <row r="117" spans="4:12">
      <c r="D117" s="86"/>
      <c r="E117" s="86"/>
      <c r="F117" s="86"/>
      <c r="G117" s="86"/>
      <c r="H117" s="86"/>
      <c r="I117" s="86"/>
      <c r="J117" s="86"/>
      <c r="K117" s="86"/>
      <c r="L117" s="122"/>
    </row>
    <row r="118" spans="4:12">
      <c r="D118" s="86"/>
      <c r="E118" s="86"/>
      <c r="F118" s="86"/>
      <c r="G118" s="86"/>
      <c r="H118" s="86"/>
      <c r="I118" s="86"/>
      <c r="J118" s="86"/>
      <c r="K118" s="86"/>
      <c r="L118" s="122"/>
    </row>
    <row r="119" spans="4:12">
      <c r="D119" s="86"/>
      <c r="E119" s="86"/>
      <c r="F119" s="86"/>
      <c r="G119" s="86"/>
      <c r="H119" s="86"/>
      <c r="I119" s="86"/>
      <c r="J119" s="86"/>
      <c r="K119" s="86"/>
      <c r="L119" s="122"/>
    </row>
    <row r="120" spans="4:12">
      <c r="D120" s="86"/>
      <c r="E120" s="86"/>
      <c r="F120" s="86"/>
      <c r="G120" s="86"/>
      <c r="H120" s="86"/>
      <c r="I120" s="86"/>
      <c r="J120" s="86"/>
      <c r="K120" s="86"/>
      <c r="L120" s="122"/>
    </row>
    <row r="121" spans="4:12">
      <c r="D121" s="86"/>
      <c r="E121" s="86"/>
      <c r="F121" s="86"/>
      <c r="G121" s="86"/>
      <c r="H121" s="86"/>
      <c r="I121" s="86"/>
      <c r="J121" s="86"/>
      <c r="K121" s="86"/>
      <c r="L121" s="122"/>
    </row>
    <row r="122" spans="4:12">
      <c r="L122" s="122"/>
    </row>
    <row r="123" spans="4:12">
      <c r="L123" s="122"/>
    </row>
    <row r="124" spans="4:12">
      <c r="L124" s="122"/>
    </row>
    <row r="125" spans="4:12">
      <c r="L125" s="122"/>
    </row>
    <row r="126" spans="4:12">
      <c r="L126" s="122"/>
    </row>
    <row r="127" spans="4:12">
      <c r="L127" s="122"/>
    </row>
    <row r="128" spans="4:12">
      <c r="L128" s="122"/>
    </row>
    <row r="129" spans="12:12">
      <c r="L129" s="122"/>
    </row>
    <row r="130" spans="12:12">
      <c r="L130" s="122"/>
    </row>
    <row r="131" spans="12:12">
      <c r="L131" s="122"/>
    </row>
    <row r="132" spans="12:12">
      <c r="L132" s="122"/>
    </row>
    <row r="133" spans="12:12">
      <c r="L133" s="122"/>
    </row>
    <row r="134" spans="12:12">
      <c r="L134" s="122"/>
    </row>
    <row r="135" spans="12:12">
      <c r="L135" s="122"/>
    </row>
    <row r="136" spans="12:12">
      <c r="L136" s="122"/>
    </row>
    <row r="137" spans="12:12">
      <c r="L137" s="122"/>
    </row>
    <row r="138" spans="12:12">
      <c r="L138" s="122"/>
    </row>
    <row r="139" spans="12:12">
      <c r="L139" s="122"/>
    </row>
    <row r="140" spans="12:12">
      <c r="L140" s="122"/>
    </row>
    <row r="141" spans="12:12">
      <c r="L141" s="122"/>
    </row>
    <row r="142" spans="12:12">
      <c r="L142" s="122"/>
    </row>
    <row r="143" spans="12:12">
      <c r="L143" s="122"/>
    </row>
    <row r="144" spans="12:12">
      <c r="L144" s="122"/>
    </row>
    <row r="145" spans="12:12">
      <c r="L145" s="122"/>
    </row>
    <row r="146" spans="12:12">
      <c r="L146" s="122"/>
    </row>
    <row r="147" spans="12:12">
      <c r="L147" s="122"/>
    </row>
    <row r="148" spans="12:12">
      <c r="L148" s="122"/>
    </row>
    <row r="149" spans="12:12">
      <c r="L149" s="122"/>
    </row>
    <row r="150" spans="12:12">
      <c r="L150" s="122"/>
    </row>
    <row r="151" spans="12:12">
      <c r="L151" s="122"/>
    </row>
    <row r="152" spans="12:12">
      <c r="L152" s="122"/>
    </row>
    <row r="153" spans="12:12">
      <c r="L153" s="122"/>
    </row>
    <row r="154" spans="12:12">
      <c r="L154" s="122"/>
    </row>
    <row r="155" spans="12:12">
      <c r="L155" s="122"/>
    </row>
    <row r="156" spans="12:12">
      <c r="L156" s="122"/>
    </row>
    <row r="157" spans="12:12">
      <c r="L157" s="122"/>
    </row>
    <row r="158" spans="12:12">
      <c r="L158" s="122"/>
    </row>
    <row r="159" spans="12:12">
      <c r="L159" s="122"/>
    </row>
    <row r="160" spans="12:12">
      <c r="L160" s="122"/>
    </row>
    <row r="161" spans="12:12">
      <c r="L161" s="122"/>
    </row>
    <row r="162" spans="12:12">
      <c r="L162" s="122"/>
    </row>
    <row r="163" spans="12:12">
      <c r="L163" s="122"/>
    </row>
    <row r="164" spans="12:12">
      <c r="L164" s="122"/>
    </row>
    <row r="165" spans="12:12">
      <c r="L165" s="122"/>
    </row>
    <row r="166" spans="12:12">
      <c r="L166" s="122"/>
    </row>
    <row r="167" spans="12:12">
      <c r="L167" s="122"/>
    </row>
    <row r="168" spans="12:12">
      <c r="L168" s="122"/>
    </row>
    <row r="169" spans="12:12">
      <c r="L169" s="122"/>
    </row>
    <row r="170" spans="12:12">
      <c r="L170" s="122"/>
    </row>
    <row r="171" spans="12:12">
      <c r="L171" s="122"/>
    </row>
    <row r="172" spans="12:12">
      <c r="L172" s="122"/>
    </row>
    <row r="173" spans="12:12">
      <c r="L173" s="122"/>
    </row>
    <row r="174" spans="12:12">
      <c r="L174" s="122"/>
    </row>
    <row r="175" spans="12:12">
      <c r="L175" s="122"/>
    </row>
    <row r="176" spans="12:12">
      <c r="L176" s="122"/>
    </row>
    <row r="177" spans="12:12">
      <c r="L177" s="122"/>
    </row>
    <row r="178" spans="12:12">
      <c r="L178" s="122"/>
    </row>
    <row r="179" spans="12:12">
      <c r="L179" s="122"/>
    </row>
    <row r="180" spans="12:12">
      <c r="L180" s="122"/>
    </row>
    <row r="181" spans="12:12">
      <c r="L181" s="122"/>
    </row>
  </sheetData>
  <mergeCells count="9">
    <mergeCell ref="A53:B53"/>
    <mergeCell ref="A7:A8"/>
    <mergeCell ref="L7:L8"/>
    <mergeCell ref="A2:L2"/>
    <mergeCell ref="A3:L3"/>
    <mergeCell ref="A4:L4"/>
    <mergeCell ref="A5:L5"/>
    <mergeCell ref="B7:I7"/>
    <mergeCell ref="J7:K7"/>
  </mergeCells>
  <pageMargins left="0.19685039370078741" right="7.874015748031496E-2" top="0.98425196850393704" bottom="0.78740157480314965" header="0.51181102362204722" footer="0.51181102362204722"/>
  <pageSetup scale="70" firstPageNumber="0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7">
    <tabColor rgb="FF0000CC"/>
  </sheetPr>
  <dimension ref="A1:V203"/>
  <sheetViews>
    <sheetView showGridLines="0" showZeros="0" topLeftCell="A2" zoomScale="106" zoomScaleNormal="106" workbookViewId="0">
      <selection activeCell="Q19" sqref="Q19"/>
    </sheetView>
  </sheetViews>
  <sheetFormatPr baseColWidth="10" defaultColWidth="11.42578125" defaultRowHeight="12.75"/>
  <cols>
    <col min="1" max="1" width="4.85546875" style="596" customWidth="1"/>
    <col min="2" max="2" width="33.42578125" style="85" customWidth="1"/>
    <col min="3" max="3" width="13" style="85" customWidth="1"/>
    <col min="4" max="4" width="13.85546875" style="85" hidden="1" customWidth="1"/>
    <col min="5" max="5" width="15.28515625" style="110" customWidth="1"/>
    <col min="6" max="6" width="14.28515625" style="110" customWidth="1"/>
    <col min="7" max="7" width="14" style="110" hidden="1" customWidth="1"/>
    <col min="8" max="8" width="13.42578125" style="110" customWidth="1"/>
    <col min="9" max="9" width="14.85546875" style="110" customWidth="1"/>
    <col min="10" max="11" width="14.28515625" style="110" customWidth="1"/>
    <col min="12" max="12" width="13.28515625" style="110" customWidth="1"/>
    <col min="13" max="13" width="14.7109375" style="531" customWidth="1"/>
    <col min="14" max="14" width="0.42578125" hidden="1" customWidth="1"/>
    <col min="15" max="15" width="16.28515625" customWidth="1"/>
    <col min="16" max="16" width="21.85546875" customWidth="1"/>
    <col min="17" max="17" width="11.42578125" customWidth="1"/>
    <col min="18" max="18" width="12.42578125" customWidth="1"/>
  </cols>
  <sheetData>
    <row r="1" spans="1:18" hidden="1"/>
    <row r="2" spans="1:18" ht="15.75">
      <c r="A2" s="845" t="s">
        <v>59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</row>
    <row r="3" spans="1:18" ht="15.75">
      <c r="A3" s="845" t="s">
        <v>60</v>
      </c>
      <c r="B3" s="845"/>
      <c r="C3" s="845"/>
      <c r="D3" s="845"/>
      <c r="E3" s="845"/>
      <c r="F3" s="845"/>
      <c r="G3" s="845"/>
      <c r="H3" s="845"/>
      <c r="I3" s="845"/>
      <c r="J3" s="845"/>
      <c r="K3" s="845"/>
      <c r="L3" s="845"/>
      <c r="M3" s="845"/>
    </row>
    <row r="4" spans="1:18" ht="15">
      <c r="A4" s="846" t="s">
        <v>178</v>
      </c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  <c r="M4" s="846"/>
      <c r="Q4" t="s">
        <v>12</v>
      </c>
    </row>
    <row r="5" spans="1:18" ht="15">
      <c r="A5" s="846" t="s">
        <v>647</v>
      </c>
      <c r="B5" s="846"/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6"/>
    </row>
    <row r="6" spans="1:18" ht="6.75" customHeight="1">
      <c r="A6" s="597"/>
      <c r="B6" s="86"/>
      <c r="C6" s="86"/>
      <c r="D6" s="86"/>
      <c r="E6" s="395"/>
      <c r="F6" s="395"/>
      <c r="G6" s="395"/>
      <c r="H6" s="395"/>
      <c r="I6" s="395"/>
      <c r="J6" s="395"/>
      <c r="K6" s="395"/>
      <c r="L6" s="395"/>
      <c r="M6" s="532"/>
    </row>
    <row r="7" spans="1:18" ht="6" customHeight="1">
      <c r="A7" s="597"/>
      <c r="B7" s="86"/>
      <c r="C7" s="86"/>
      <c r="D7" s="86"/>
      <c r="E7" s="395"/>
      <c r="F7" s="395"/>
      <c r="G7" s="395"/>
      <c r="H7" s="395"/>
      <c r="I7" s="395"/>
      <c r="J7" s="395"/>
      <c r="K7" s="395"/>
      <c r="L7" s="395"/>
      <c r="M7" s="532"/>
    </row>
    <row r="8" spans="1:18" ht="15.75" customHeight="1">
      <c r="A8" s="903" t="s">
        <v>179</v>
      </c>
      <c r="B8" s="903" t="s">
        <v>0</v>
      </c>
      <c r="C8" s="901" t="s">
        <v>47</v>
      </c>
      <c r="D8" s="901"/>
      <c r="E8" s="901"/>
      <c r="F8" s="901"/>
      <c r="G8" s="902" t="s">
        <v>180</v>
      </c>
      <c r="H8" s="902"/>
      <c r="I8" s="904" t="s">
        <v>181</v>
      </c>
      <c r="J8" s="904" t="s">
        <v>182</v>
      </c>
      <c r="K8" s="908" t="s">
        <v>600</v>
      </c>
      <c r="L8" s="908"/>
      <c r="M8" s="905" t="s">
        <v>183</v>
      </c>
      <c r="O8" s="900"/>
    </row>
    <row r="9" spans="1:18" ht="4.5" hidden="1" customHeight="1" thickBot="1">
      <c r="A9" s="903"/>
      <c r="B9" s="903"/>
      <c r="C9" s="901"/>
      <c r="D9" s="901"/>
      <c r="E9" s="901"/>
      <c r="F9" s="901"/>
      <c r="G9" s="902"/>
      <c r="H9" s="902"/>
      <c r="I9" s="904"/>
      <c r="J9" s="904"/>
      <c r="K9" s="496"/>
      <c r="L9" s="496"/>
      <c r="M9" s="906"/>
      <c r="O9" s="900"/>
    </row>
    <row r="10" spans="1:18" ht="23.25" customHeight="1">
      <c r="A10" s="903"/>
      <c r="B10" s="903"/>
      <c r="C10" s="497" t="s">
        <v>2</v>
      </c>
      <c r="D10" s="498" t="s">
        <v>533</v>
      </c>
      <c r="E10" s="497" t="s">
        <v>3</v>
      </c>
      <c r="F10" s="497" t="s">
        <v>24</v>
      </c>
      <c r="G10" s="524" t="s">
        <v>64</v>
      </c>
      <c r="H10" s="524" t="s">
        <v>112</v>
      </c>
      <c r="I10" s="904"/>
      <c r="J10" s="904"/>
      <c r="K10" s="525" t="s">
        <v>49</v>
      </c>
      <c r="L10" s="525" t="s">
        <v>50</v>
      </c>
      <c r="M10" s="907"/>
      <c r="O10" s="900"/>
    </row>
    <row r="11" spans="1:18" ht="19.5" customHeight="1">
      <c r="A11" s="598" t="s">
        <v>184</v>
      </c>
      <c r="B11" s="355" t="s">
        <v>185</v>
      </c>
      <c r="C11" s="356">
        <v>125040406</v>
      </c>
      <c r="D11" s="357"/>
      <c r="E11" s="630">
        <v>124807169</v>
      </c>
      <c r="F11" s="631">
        <v>62367054</v>
      </c>
      <c r="G11" s="631">
        <v>10334748.870000001</v>
      </c>
      <c r="H11" s="632">
        <v>54702810.319999993</v>
      </c>
      <c r="I11" s="631">
        <v>54183345.130000003</v>
      </c>
      <c r="J11" s="631">
        <v>53365942.729999997</v>
      </c>
      <c r="K11" s="631">
        <v>7664243.6800000072</v>
      </c>
      <c r="L11" s="631">
        <v>70104358.680000007</v>
      </c>
      <c r="M11" s="358">
        <v>87.711069886353769</v>
      </c>
      <c r="N11" s="14" t="s">
        <v>12</v>
      </c>
      <c r="O11" s="14"/>
      <c r="P11" t="s">
        <v>12</v>
      </c>
      <c r="Q11" s="1">
        <v>0</v>
      </c>
      <c r="R11" s="1" t="s">
        <v>12</v>
      </c>
    </row>
    <row r="12" spans="1:18" ht="17.25" customHeight="1">
      <c r="A12" s="599" t="s">
        <v>186</v>
      </c>
      <c r="B12" s="87" t="s">
        <v>187</v>
      </c>
      <c r="C12" s="761">
        <v>82014910</v>
      </c>
      <c r="D12" s="237"/>
      <c r="E12" s="649">
        <v>81229265</v>
      </c>
      <c r="F12" s="642">
        <v>40927709</v>
      </c>
      <c r="G12" s="642">
        <v>6991240.7899999991</v>
      </c>
      <c r="H12" s="762">
        <v>36470584.339999996</v>
      </c>
      <c r="I12" s="642">
        <v>36468196.920000002</v>
      </c>
      <c r="J12" s="642">
        <v>36470584.339999996</v>
      </c>
      <c r="K12" s="642">
        <v>4457124.6600000039</v>
      </c>
      <c r="L12" s="642">
        <v>44758680.660000004</v>
      </c>
      <c r="M12" s="763">
        <v>89.109762630495624</v>
      </c>
      <c r="O12" s="80"/>
      <c r="R12" t="s">
        <v>12</v>
      </c>
    </row>
    <row r="13" spans="1:18">
      <c r="A13" s="600" t="s">
        <v>188</v>
      </c>
      <c r="B13" s="89" t="s">
        <v>187</v>
      </c>
      <c r="C13" s="764">
        <v>71448892</v>
      </c>
      <c r="D13" s="765"/>
      <c r="E13" s="766">
        <v>70814912</v>
      </c>
      <c r="F13" s="643">
        <v>34053500</v>
      </c>
      <c r="G13" s="643">
        <v>5500804.3099999996</v>
      </c>
      <c r="H13" s="767">
        <v>32059956.249999996</v>
      </c>
      <c r="I13" s="643">
        <v>32059956.25</v>
      </c>
      <c r="J13" s="643">
        <v>32059956.25</v>
      </c>
      <c r="K13" s="643">
        <v>1993543.7500000037</v>
      </c>
      <c r="L13" s="643">
        <v>38754955.75</v>
      </c>
      <c r="M13" s="768">
        <v>94.145847710220664</v>
      </c>
      <c r="O13" s="221"/>
      <c r="P13" t="s">
        <v>12</v>
      </c>
    </row>
    <row r="14" spans="1:18">
      <c r="A14" s="600" t="s">
        <v>189</v>
      </c>
      <c r="B14" s="89" t="s">
        <v>190</v>
      </c>
      <c r="C14" s="764">
        <v>3449605</v>
      </c>
      <c r="D14" s="765"/>
      <c r="E14" s="766">
        <v>3162485</v>
      </c>
      <c r="F14" s="643">
        <v>1403341</v>
      </c>
      <c r="G14" s="643">
        <v>226474.26</v>
      </c>
      <c r="H14" s="767">
        <v>1132072.81</v>
      </c>
      <c r="I14" s="769">
        <v>1132072.81</v>
      </c>
      <c r="J14" s="643">
        <v>1132072.81</v>
      </c>
      <c r="K14" s="643">
        <v>271268.18999999994</v>
      </c>
      <c r="L14" s="643">
        <v>2030412.19</v>
      </c>
      <c r="M14" s="768">
        <v>80.669830782397156</v>
      </c>
      <c r="O14" s="14"/>
    </row>
    <row r="15" spans="1:18">
      <c r="A15" s="600" t="s">
        <v>191</v>
      </c>
      <c r="B15" s="89" t="s">
        <v>192</v>
      </c>
      <c r="C15" s="764">
        <v>7116413</v>
      </c>
      <c r="D15" s="765"/>
      <c r="E15" s="766">
        <v>7251868</v>
      </c>
      <c r="F15" s="643">
        <v>5470868</v>
      </c>
      <c r="G15" s="643">
        <v>1263962.22</v>
      </c>
      <c r="H15" s="767">
        <v>3278555.2800000003</v>
      </c>
      <c r="I15" s="643">
        <v>3276167.86</v>
      </c>
      <c r="J15" s="643">
        <v>3278555.28</v>
      </c>
      <c r="K15" s="643">
        <v>2192312.7199999997</v>
      </c>
      <c r="L15" s="643">
        <v>3973312.7199999997</v>
      </c>
      <c r="M15" s="768">
        <v>59.927515706831166</v>
      </c>
      <c r="O15" s="14"/>
    </row>
    <row r="16" spans="1:18" ht="15" customHeight="1">
      <c r="A16" s="601" t="s">
        <v>193</v>
      </c>
      <c r="B16" s="87" t="s">
        <v>194</v>
      </c>
      <c r="C16" s="761">
        <v>17802407</v>
      </c>
      <c r="D16" s="237"/>
      <c r="E16" s="649">
        <v>17615407</v>
      </c>
      <c r="F16" s="642">
        <v>8457732</v>
      </c>
      <c r="G16" s="642">
        <v>1327732.25</v>
      </c>
      <c r="H16" s="762">
        <v>8017506.04</v>
      </c>
      <c r="I16" s="642">
        <v>8017506.04</v>
      </c>
      <c r="J16" s="642">
        <v>8017506.04</v>
      </c>
      <c r="K16" s="642">
        <v>440225.95999999996</v>
      </c>
      <c r="L16" s="642">
        <v>9597900.9600000009</v>
      </c>
      <c r="M16" s="763">
        <v>94.794988065358424</v>
      </c>
      <c r="O16" s="80"/>
    </row>
    <row r="17" spans="1:15" ht="13.9" customHeight="1">
      <c r="A17" s="600" t="s">
        <v>195</v>
      </c>
      <c r="B17" s="89" t="s">
        <v>196</v>
      </c>
      <c r="C17" s="764">
        <v>169242</v>
      </c>
      <c r="D17" s="765"/>
      <c r="E17" s="766">
        <v>169242</v>
      </c>
      <c r="F17" s="643">
        <v>57304</v>
      </c>
      <c r="G17" s="643">
        <v>9427.0300000000007</v>
      </c>
      <c r="H17" s="767">
        <v>40644.29</v>
      </c>
      <c r="I17" s="643">
        <v>40644.29</v>
      </c>
      <c r="J17" s="643">
        <v>40644.29</v>
      </c>
      <c r="K17" s="643">
        <v>16659.71</v>
      </c>
      <c r="L17" s="643">
        <v>128597.70999999999</v>
      </c>
      <c r="M17" s="768">
        <v>70.927491972637156</v>
      </c>
      <c r="O17" s="14"/>
    </row>
    <row r="18" spans="1:15" ht="13.9" customHeight="1">
      <c r="A18" s="602" t="s">
        <v>197</v>
      </c>
      <c r="B18" s="89" t="s">
        <v>198</v>
      </c>
      <c r="C18" s="764">
        <v>1094100</v>
      </c>
      <c r="D18" s="765"/>
      <c r="E18" s="766">
        <v>1099100</v>
      </c>
      <c r="F18" s="643">
        <v>552050</v>
      </c>
      <c r="G18" s="770">
        <v>77320</v>
      </c>
      <c r="H18" s="767">
        <v>475645.04000000004</v>
      </c>
      <c r="I18" s="643">
        <v>475645.04</v>
      </c>
      <c r="J18" s="643">
        <v>475645.04</v>
      </c>
      <c r="K18" s="643">
        <v>76404.959999999963</v>
      </c>
      <c r="L18" s="643">
        <v>623454.96</v>
      </c>
      <c r="M18" s="768">
        <v>86.15977538266462</v>
      </c>
      <c r="O18" s="14"/>
    </row>
    <row r="19" spans="1:15" ht="15.6" customHeight="1">
      <c r="A19" s="600" t="s">
        <v>199</v>
      </c>
      <c r="B19" s="89" t="s">
        <v>200</v>
      </c>
      <c r="C19" s="764">
        <v>16539065</v>
      </c>
      <c r="D19" s="765"/>
      <c r="E19" s="766">
        <v>16347065</v>
      </c>
      <c r="F19" s="643">
        <v>7848378</v>
      </c>
      <c r="G19" s="770">
        <v>1240985.22</v>
      </c>
      <c r="H19" s="767">
        <v>7501216.71</v>
      </c>
      <c r="I19" s="643">
        <v>7501216.71</v>
      </c>
      <c r="J19" s="643">
        <v>7501216.71</v>
      </c>
      <c r="K19" s="643">
        <v>347161.29000000004</v>
      </c>
      <c r="L19" s="643">
        <v>8845848.2899999991</v>
      </c>
      <c r="M19" s="768">
        <v>95.576649213378872</v>
      </c>
      <c r="O19" s="14"/>
    </row>
    <row r="20" spans="1:15">
      <c r="A20" s="601" t="s">
        <v>201</v>
      </c>
      <c r="B20" s="87" t="s">
        <v>202</v>
      </c>
      <c r="C20" s="761">
        <v>228000</v>
      </c>
      <c r="D20" s="237"/>
      <c r="E20" s="649">
        <v>228000</v>
      </c>
      <c r="F20" s="642">
        <v>114000</v>
      </c>
      <c r="G20" s="642">
        <v>18600</v>
      </c>
      <c r="H20" s="762">
        <v>111600</v>
      </c>
      <c r="I20" s="642">
        <v>111600</v>
      </c>
      <c r="J20" s="642">
        <v>111600</v>
      </c>
      <c r="K20" s="642">
        <v>2400</v>
      </c>
      <c r="L20" s="642">
        <v>116400</v>
      </c>
      <c r="M20" s="763">
        <v>97.89473684210526</v>
      </c>
      <c r="O20" s="80"/>
    </row>
    <row r="21" spans="1:15">
      <c r="A21" s="601" t="s">
        <v>203</v>
      </c>
      <c r="B21" s="87" t="s">
        <v>204</v>
      </c>
      <c r="C21" s="761">
        <v>8322356</v>
      </c>
      <c r="D21" s="237"/>
      <c r="E21" s="649">
        <v>7913786</v>
      </c>
      <c r="F21" s="642">
        <v>2365573</v>
      </c>
      <c r="G21" s="642">
        <v>22352.71</v>
      </c>
      <c r="H21" s="762">
        <v>2161787.44</v>
      </c>
      <c r="I21" s="642">
        <v>2161787.44</v>
      </c>
      <c r="J21" s="642">
        <v>2161787.44</v>
      </c>
      <c r="K21" s="642">
        <v>203785.56000000006</v>
      </c>
      <c r="L21" s="642">
        <v>5751998.5600000005</v>
      </c>
      <c r="M21" s="763">
        <v>91.385361601607727</v>
      </c>
      <c r="O21" s="80"/>
    </row>
    <row r="22" spans="1:15" ht="14.25" customHeight="1">
      <c r="A22" s="599" t="s">
        <v>205</v>
      </c>
      <c r="B22" s="87" t="s">
        <v>206</v>
      </c>
      <c r="C22" s="761">
        <v>16672733</v>
      </c>
      <c r="D22" s="761">
        <v>0</v>
      </c>
      <c r="E22" s="761">
        <v>16578108</v>
      </c>
      <c r="F22" s="642">
        <v>9259437</v>
      </c>
      <c r="G22" s="642">
        <v>1308269.58</v>
      </c>
      <c r="H22" s="762">
        <v>7217428.2200000007</v>
      </c>
      <c r="I22" s="762">
        <v>6720514.9500000002</v>
      </c>
      <c r="J22" s="642">
        <v>5893304.8200000003</v>
      </c>
      <c r="K22" s="642">
        <v>2042008.7799999993</v>
      </c>
      <c r="L22" s="642">
        <v>9360679.7799999993</v>
      </c>
      <c r="M22" s="763">
        <v>77.946728510599527</v>
      </c>
      <c r="N22" s="6"/>
      <c r="O22" s="80"/>
    </row>
    <row r="23" spans="1:15" ht="15" customHeight="1">
      <c r="A23" s="600" t="s">
        <v>207</v>
      </c>
      <c r="B23" s="90" t="s">
        <v>208</v>
      </c>
      <c r="C23" s="764">
        <v>14173069</v>
      </c>
      <c r="D23" s="765"/>
      <c r="E23" s="766">
        <v>14078444</v>
      </c>
      <c r="F23" s="643">
        <v>7995485</v>
      </c>
      <c r="G23" s="643">
        <v>1107628.52</v>
      </c>
      <c r="H23" s="767">
        <v>6148844.3200000003</v>
      </c>
      <c r="I23" s="643">
        <v>5724638.0700000003</v>
      </c>
      <c r="J23" s="643">
        <v>5028372.7</v>
      </c>
      <c r="K23" s="643">
        <v>1846640.6799999997</v>
      </c>
      <c r="L23" s="643">
        <v>7929599.6799999997</v>
      </c>
      <c r="M23" s="768">
        <v>76.903956670545938</v>
      </c>
      <c r="O23" s="14"/>
    </row>
    <row r="24" spans="1:15" ht="13.5" customHeight="1">
      <c r="A24" s="600" t="s">
        <v>209</v>
      </c>
      <c r="B24" s="89" t="s">
        <v>210</v>
      </c>
      <c r="C24" s="764">
        <v>1499798</v>
      </c>
      <c r="D24" s="765"/>
      <c r="E24" s="766">
        <v>1499798</v>
      </c>
      <c r="F24" s="643">
        <v>758364</v>
      </c>
      <c r="G24" s="643">
        <v>124789.46</v>
      </c>
      <c r="H24" s="767">
        <v>667547.12</v>
      </c>
      <c r="I24" s="643">
        <v>621687.17000000004</v>
      </c>
      <c r="J24" s="643">
        <v>542672.09</v>
      </c>
      <c r="K24" s="643">
        <v>90816.88</v>
      </c>
      <c r="L24" s="643">
        <v>832250.88</v>
      </c>
      <c r="M24" s="768">
        <v>88.02463197092689</v>
      </c>
      <c r="O24" s="14"/>
    </row>
    <row r="25" spans="1:15" ht="13.5" customHeight="1">
      <c r="A25" s="600" t="s">
        <v>211</v>
      </c>
      <c r="B25" s="89" t="s">
        <v>212</v>
      </c>
      <c r="C25" s="764">
        <v>699907</v>
      </c>
      <c r="D25" s="765"/>
      <c r="E25" s="766">
        <v>699907</v>
      </c>
      <c r="F25" s="643">
        <v>353911</v>
      </c>
      <c r="G25" s="643">
        <v>58378.080000000002</v>
      </c>
      <c r="H25" s="767">
        <v>312357.48000000004</v>
      </c>
      <c r="I25" s="643">
        <v>290891.21999999997</v>
      </c>
      <c r="J25" s="643">
        <v>251127.41</v>
      </c>
      <c r="K25" s="643">
        <v>41553.51999999996</v>
      </c>
      <c r="L25" s="643">
        <v>387549.51999999996</v>
      </c>
      <c r="M25" s="768">
        <v>88.258765621865393</v>
      </c>
      <c r="O25" s="14"/>
    </row>
    <row r="26" spans="1:15" ht="13.5" customHeight="1">
      <c r="A26" s="600" t="s">
        <v>213</v>
      </c>
      <c r="B26" s="89" t="s">
        <v>214</v>
      </c>
      <c r="C26" s="764">
        <v>299959</v>
      </c>
      <c r="D26" s="765"/>
      <c r="E26" s="766">
        <v>299959</v>
      </c>
      <c r="F26" s="643">
        <v>151677</v>
      </c>
      <c r="G26" s="643">
        <v>17473.52</v>
      </c>
      <c r="H26" s="767">
        <v>88679.3</v>
      </c>
      <c r="I26" s="643">
        <v>83298.490000000005</v>
      </c>
      <c r="J26" s="643">
        <v>71132.62</v>
      </c>
      <c r="K26" s="643">
        <v>62997.7</v>
      </c>
      <c r="L26" s="643">
        <v>211279.7</v>
      </c>
      <c r="M26" s="768">
        <v>58.465884741918686</v>
      </c>
      <c r="O26" s="14"/>
    </row>
    <row r="27" spans="1:15" ht="14.25" customHeight="1">
      <c r="A27" s="599" t="s">
        <v>215</v>
      </c>
      <c r="B27" s="87" t="s">
        <v>216</v>
      </c>
      <c r="C27" s="761">
        <v>0</v>
      </c>
      <c r="D27" s="237"/>
      <c r="E27" s="649">
        <v>295000</v>
      </c>
      <c r="F27" s="649">
        <v>295000</v>
      </c>
      <c r="G27" s="649">
        <v>0</v>
      </c>
      <c r="H27" s="767">
        <v>0</v>
      </c>
      <c r="I27" s="642"/>
      <c r="J27" s="642">
        <v>0</v>
      </c>
      <c r="K27" s="642">
        <v>295000</v>
      </c>
      <c r="L27" s="642">
        <v>295000</v>
      </c>
      <c r="M27" s="768">
        <v>0</v>
      </c>
      <c r="O27" s="14"/>
    </row>
    <row r="28" spans="1:15" ht="12" customHeight="1">
      <c r="A28" s="600" t="s">
        <v>217</v>
      </c>
      <c r="B28" s="89" t="s">
        <v>218</v>
      </c>
      <c r="C28" s="764">
        <v>0</v>
      </c>
      <c r="D28" s="765"/>
      <c r="E28" s="766">
        <v>295000</v>
      </c>
      <c r="F28" s="643">
        <v>295000</v>
      </c>
      <c r="G28" s="643"/>
      <c r="H28" s="767">
        <v>0</v>
      </c>
      <c r="I28" s="643"/>
      <c r="J28" s="643">
        <v>0</v>
      </c>
      <c r="K28" s="643">
        <v>295000</v>
      </c>
      <c r="L28" s="643">
        <v>295000</v>
      </c>
      <c r="M28" s="768">
        <v>0</v>
      </c>
      <c r="O28" s="14"/>
    </row>
    <row r="29" spans="1:15" ht="12" customHeight="1">
      <c r="A29" s="599" t="s">
        <v>219</v>
      </c>
      <c r="B29" s="87" t="s">
        <v>220</v>
      </c>
      <c r="C29" s="764">
        <v>0</v>
      </c>
      <c r="D29" s="765"/>
      <c r="E29" s="649">
        <v>947603</v>
      </c>
      <c r="F29" s="642">
        <v>947603</v>
      </c>
      <c r="G29" s="642">
        <v>666553.54</v>
      </c>
      <c r="H29" s="762">
        <v>723904.28</v>
      </c>
      <c r="I29" s="642">
        <v>703739.78</v>
      </c>
      <c r="J29" s="642">
        <v>711160.09000000008</v>
      </c>
      <c r="K29" s="642">
        <v>223698.71999999997</v>
      </c>
      <c r="L29" s="642">
        <v>223698.71999999997</v>
      </c>
      <c r="M29" s="763">
        <v>76.393202638657755</v>
      </c>
      <c r="O29" s="80"/>
    </row>
    <row r="30" spans="1:15" ht="13.5" customHeight="1">
      <c r="A30" s="600" t="s">
        <v>221</v>
      </c>
      <c r="B30" s="89" t="s">
        <v>222</v>
      </c>
      <c r="C30" s="764">
        <v>0</v>
      </c>
      <c r="D30" s="765"/>
      <c r="E30" s="766">
        <v>151100</v>
      </c>
      <c r="F30" s="643">
        <v>151100</v>
      </c>
      <c r="G30" s="643">
        <v>46110.39</v>
      </c>
      <c r="H30" s="767">
        <v>94126.09</v>
      </c>
      <c r="I30" s="643">
        <v>94126.09</v>
      </c>
      <c r="J30" s="643">
        <v>94126.09</v>
      </c>
      <c r="K30" s="643">
        <v>56973.91</v>
      </c>
      <c r="L30" s="771">
        <v>56973.91</v>
      </c>
      <c r="M30" s="772">
        <v>62.293904698874918</v>
      </c>
      <c r="O30" s="14"/>
    </row>
    <row r="31" spans="1:15" ht="1.5" customHeight="1">
      <c r="A31" s="600" t="s">
        <v>223</v>
      </c>
      <c r="B31" s="89" t="s">
        <v>224</v>
      </c>
      <c r="C31" s="764">
        <v>0</v>
      </c>
      <c r="D31" s="765"/>
      <c r="E31" s="766"/>
      <c r="F31" s="643"/>
      <c r="G31" s="643"/>
      <c r="H31" s="767">
        <v>0</v>
      </c>
      <c r="I31" s="643"/>
      <c r="J31" s="643"/>
      <c r="K31" s="643">
        <v>0</v>
      </c>
      <c r="L31" s="643">
        <v>0</v>
      </c>
      <c r="M31" s="763"/>
      <c r="O31" s="14"/>
    </row>
    <row r="32" spans="1:15" ht="11.25" hidden="1" customHeight="1">
      <c r="A32" s="600" t="s">
        <v>225</v>
      </c>
      <c r="B32" s="89" t="s">
        <v>226</v>
      </c>
      <c r="C32" s="764">
        <v>0</v>
      </c>
      <c r="D32" s="765"/>
      <c r="E32" s="766"/>
      <c r="F32" s="643"/>
      <c r="G32" s="643"/>
      <c r="H32" s="767">
        <v>0</v>
      </c>
      <c r="I32" s="643"/>
      <c r="J32" s="643"/>
      <c r="K32" s="643">
        <v>0</v>
      </c>
      <c r="L32" s="643">
        <v>0</v>
      </c>
      <c r="M32" s="763" t="e">
        <v>#DIV/0!</v>
      </c>
      <c r="O32" s="14"/>
    </row>
    <row r="33" spans="1:19" ht="13.5" customHeight="1">
      <c r="A33" s="600" t="s">
        <v>227</v>
      </c>
      <c r="B33" s="89" t="s">
        <v>228</v>
      </c>
      <c r="C33" s="764">
        <v>0</v>
      </c>
      <c r="D33" s="765"/>
      <c r="E33" s="766">
        <v>160448</v>
      </c>
      <c r="F33" s="643">
        <v>160448</v>
      </c>
      <c r="G33" s="643">
        <v>41174.15</v>
      </c>
      <c r="H33" s="767">
        <v>42013.69</v>
      </c>
      <c r="I33" s="643">
        <v>42013.69</v>
      </c>
      <c r="J33" s="643">
        <v>42013.69</v>
      </c>
      <c r="K33" s="643">
        <v>118434.31</v>
      </c>
      <c r="L33" s="643">
        <v>118434.31</v>
      </c>
      <c r="M33" s="768">
        <v>26.185237584762664</v>
      </c>
      <c r="O33" s="14"/>
    </row>
    <row r="34" spans="1:19" ht="12.75" customHeight="1">
      <c r="A34" s="602" t="s">
        <v>646</v>
      </c>
      <c r="B34" s="89" t="s">
        <v>229</v>
      </c>
      <c r="C34" s="764">
        <v>0</v>
      </c>
      <c r="D34" s="765"/>
      <c r="E34" s="766">
        <v>570000</v>
      </c>
      <c r="F34" s="643">
        <v>570000</v>
      </c>
      <c r="G34" s="643">
        <v>567600</v>
      </c>
      <c r="H34" s="767">
        <v>567600</v>
      </c>
      <c r="I34" s="643">
        <v>567600</v>
      </c>
      <c r="J34" s="643">
        <v>567600</v>
      </c>
      <c r="K34" s="643">
        <v>2400</v>
      </c>
      <c r="L34" s="643">
        <v>2400</v>
      </c>
      <c r="M34" s="768">
        <v>99.578947368421055</v>
      </c>
      <c r="O34" s="14"/>
    </row>
    <row r="35" spans="1:19" ht="12.75" customHeight="1">
      <c r="A35" s="600" t="s">
        <v>230</v>
      </c>
      <c r="B35" s="89" t="s">
        <v>231</v>
      </c>
      <c r="C35" s="764">
        <v>0</v>
      </c>
      <c r="D35" s="765"/>
      <c r="E35" s="766">
        <v>66055</v>
      </c>
      <c r="F35" s="643">
        <v>66055</v>
      </c>
      <c r="G35" s="643">
        <v>11669</v>
      </c>
      <c r="H35" s="767">
        <v>20164.5</v>
      </c>
      <c r="I35" s="643"/>
      <c r="J35" s="770">
        <v>7420.31</v>
      </c>
      <c r="K35" s="643">
        <v>45890.5</v>
      </c>
      <c r="L35" s="643">
        <v>45890.5</v>
      </c>
      <c r="M35" s="768">
        <v>30.526833699190068</v>
      </c>
      <c r="O35" s="14"/>
    </row>
    <row r="36" spans="1:19" ht="3.75" hidden="1" customHeight="1">
      <c r="A36" s="600"/>
      <c r="B36" s="89"/>
      <c r="C36" s="764"/>
      <c r="D36" s="765"/>
      <c r="E36" s="766"/>
      <c r="F36" s="643"/>
      <c r="G36" s="643">
        <v>0</v>
      </c>
      <c r="H36" s="643"/>
      <c r="I36" s="643"/>
      <c r="J36" s="643"/>
      <c r="K36" s="643"/>
      <c r="L36" s="643"/>
      <c r="M36" s="768"/>
      <c r="O36" s="14"/>
    </row>
    <row r="37" spans="1:19" ht="20.25" customHeight="1">
      <c r="A37" s="603" t="s">
        <v>232</v>
      </c>
      <c r="B37" s="359" t="s">
        <v>233</v>
      </c>
      <c r="C37" s="360">
        <v>3088498</v>
      </c>
      <c r="D37" s="361">
        <v>0</v>
      </c>
      <c r="E37" s="633">
        <v>3345185</v>
      </c>
      <c r="F37" s="633">
        <v>3033002</v>
      </c>
      <c r="G37" s="634">
        <v>90127.87999999999</v>
      </c>
      <c r="H37" s="634">
        <v>2267315.09</v>
      </c>
      <c r="I37" s="634">
        <v>1741025.6300000004</v>
      </c>
      <c r="J37" s="634">
        <v>1525766.04</v>
      </c>
      <c r="K37" s="635">
        <v>765686.91000000015</v>
      </c>
      <c r="L37" s="634">
        <v>1077869.9100000001</v>
      </c>
      <c r="M37" s="91">
        <v>74.75481684482898</v>
      </c>
      <c r="N37" s="14" t="s">
        <v>12</v>
      </c>
      <c r="O37" s="80"/>
      <c r="P37" s="14"/>
      <c r="Q37" s="14"/>
      <c r="R37" s="1"/>
      <c r="S37" s="14"/>
    </row>
    <row r="38" spans="1:19" ht="15.75" customHeight="1">
      <c r="A38" s="599">
        <v>100</v>
      </c>
      <c r="B38" s="87" t="s">
        <v>234</v>
      </c>
      <c r="C38" s="761">
        <v>71025</v>
      </c>
      <c r="D38" s="237"/>
      <c r="E38" s="649">
        <v>96073</v>
      </c>
      <c r="F38" s="642">
        <v>88073</v>
      </c>
      <c r="G38" s="642">
        <v>122.78</v>
      </c>
      <c r="H38" s="773">
        <v>24184.589999999997</v>
      </c>
      <c r="I38" s="642">
        <v>14925.29</v>
      </c>
      <c r="J38" s="642">
        <v>14802.51</v>
      </c>
      <c r="K38" s="642">
        <v>63888.41</v>
      </c>
      <c r="L38" s="642">
        <v>71888.41</v>
      </c>
      <c r="M38" s="763">
        <v>27.45970955911573</v>
      </c>
      <c r="O38" s="80"/>
      <c r="R38" s="1"/>
    </row>
    <row r="39" spans="1:19" ht="15" customHeight="1">
      <c r="A39" s="600" t="s">
        <v>235</v>
      </c>
      <c r="B39" s="90" t="s">
        <v>236</v>
      </c>
      <c r="C39" s="764">
        <v>6000</v>
      </c>
      <c r="D39" s="765"/>
      <c r="E39" s="766">
        <v>23000</v>
      </c>
      <c r="F39" s="643">
        <v>17000</v>
      </c>
      <c r="G39" s="643"/>
      <c r="H39" s="774">
        <v>2664.3</v>
      </c>
      <c r="I39" s="643"/>
      <c r="J39" s="643"/>
      <c r="K39" s="643">
        <v>14335.7</v>
      </c>
      <c r="L39" s="643">
        <v>20335.7</v>
      </c>
      <c r="M39" s="768">
        <v>15.67235294117647</v>
      </c>
      <c r="O39" s="14"/>
    </row>
    <row r="40" spans="1:19" ht="13.5" customHeight="1">
      <c r="A40" s="600" t="s">
        <v>237</v>
      </c>
      <c r="B40" s="89" t="s">
        <v>238</v>
      </c>
      <c r="C40" s="764">
        <v>2000</v>
      </c>
      <c r="D40" s="765"/>
      <c r="E40" s="766">
        <v>7900</v>
      </c>
      <c r="F40" s="643">
        <v>5900</v>
      </c>
      <c r="G40" s="643"/>
      <c r="H40" s="774">
        <v>2461</v>
      </c>
      <c r="I40" s="643">
        <v>2461</v>
      </c>
      <c r="J40" s="643">
        <v>2461</v>
      </c>
      <c r="K40" s="643">
        <v>3439</v>
      </c>
      <c r="L40" s="643">
        <v>5439</v>
      </c>
      <c r="M40" s="768">
        <v>41.711864406779661</v>
      </c>
      <c r="O40" s="14"/>
      <c r="Q40" s="14"/>
    </row>
    <row r="41" spans="1:19" ht="11.25" customHeight="1">
      <c r="A41" s="600" t="s">
        <v>239</v>
      </c>
      <c r="B41" s="89" t="s">
        <v>240</v>
      </c>
      <c r="C41" s="764">
        <v>28778</v>
      </c>
      <c r="D41" s="765"/>
      <c r="E41" s="766">
        <v>28630</v>
      </c>
      <c r="F41" s="643">
        <v>28630</v>
      </c>
      <c r="G41" s="643"/>
      <c r="H41" s="774">
        <v>3750</v>
      </c>
      <c r="I41" s="643">
        <v>900</v>
      </c>
      <c r="J41" s="643">
        <v>900</v>
      </c>
      <c r="K41" s="643">
        <v>24880</v>
      </c>
      <c r="L41" s="643">
        <v>24880</v>
      </c>
      <c r="M41" s="768">
        <v>13.09814879497031</v>
      </c>
      <c r="O41" s="14"/>
    </row>
    <row r="42" spans="1:19" ht="14.25" customHeight="1">
      <c r="A42" s="600" t="s">
        <v>241</v>
      </c>
      <c r="B42" s="89" t="s">
        <v>242</v>
      </c>
      <c r="C42" s="764"/>
      <c r="D42" s="765"/>
      <c r="E42" s="766">
        <v>200</v>
      </c>
      <c r="F42" s="643">
        <v>200</v>
      </c>
      <c r="G42" s="643"/>
      <c r="H42" s="774"/>
      <c r="I42" s="643"/>
      <c r="J42" s="643"/>
      <c r="K42" s="643">
        <v>200</v>
      </c>
      <c r="L42" s="643">
        <v>200</v>
      </c>
      <c r="M42" s="768">
        <v>0</v>
      </c>
      <c r="O42" s="14"/>
    </row>
    <row r="43" spans="1:19" ht="15" hidden="1" customHeight="1">
      <c r="A43" s="600" t="s">
        <v>243</v>
      </c>
      <c r="B43" s="89" t="s">
        <v>244</v>
      </c>
      <c r="C43" s="764"/>
      <c r="D43" s="765"/>
      <c r="E43" s="766"/>
      <c r="F43" s="643"/>
      <c r="G43" s="643"/>
      <c r="H43" s="774">
        <v>0</v>
      </c>
      <c r="I43" s="643">
        <v>0</v>
      </c>
      <c r="J43" s="643">
        <v>0</v>
      </c>
      <c r="K43" s="642">
        <v>0</v>
      </c>
      <c r="L43" s="642">
        <v>0</v>
      </c>
      <c r="M43" s="768"/>
      <c r="O43" s="14"/>
    </row>
    <row r="44" spans="1:19" ht="15" customHeight="1">
      <c r="A44" s="600" t="s">
        <v>245</v>
      </c>
      <c r="B44" s="89" t="s">
        <v>246</v>
      </c>
      <c r="C44" s="764">
        <v>34247</v>
      </c>
      <c r="D44" s="765"/>
      <c r="E44" s="766">
        <v>36343</v>
      </c>
      <c r="F44" s="643">
        <v>36343</v>
      </c>
      <c r="G44" s="770">
        <v>122.78</v>
      </c>
      <c r="H44" s="774">
        <v>15309.29</v>
      </c>
      <c r="I44" s="643">
        <v>11564.29</v>
      </c>
      <c r="J44" s="643">
        <v>11441.51</v>
      </c>
      <c r="K44" s="643">
        <v>21033.71</v>
      </c>
      <c r="L44" s="643">
        <v>21033.71</v>
      </c>
      <c r="M44" s="768">
        <v>42.124453127149657</v>
      </c>
      <c r="O44" s="14"/>
    </row>
    <row r="45" spans="1:19">
      <c r="A45" s="599" t="s">
        <v>247</v>
      </c>
      <c r="B45" s="88" t="s">
        <v>248</v>
      </c>
      <c r="C45" s="761">
        <v>1880203</v>
      </c>
      <c r="D45" s="237"/>
      <c r="E45" s="649">
        <v>1673233</v>
      </c>
      <c r="F45" s="642">
        <v>1472748</v>
      </c>
      <c r="G45" s="642">
        <v>12590.07</v>
      </c>
      <c r="H45" s="642">
        <v>1161925.76</v>
      </c>
      <c r="I45" s="642">
        <v>1011869.2000000001</v>
      </c>
      <c r="J45" s="642">
        <v>894888.32</v>
      </c>
      <c r="K45" s="642">
        <v>310822.24</v>
      </c>
      <c r="L45" s="642">
        <v>511307.24</v>
      </c>
      <c r="M45" s="763">
        <v>78.895083205001811</v>
      </c>
      <c r="N45" s="14" t="s">
        <v>12</v>
      </c>
      <c r="O45" s="80"/>
      <c r="P45" s="14"/>
      <c r="Q45" s="14"/>
      <c r="R45" s="14"/>
    </row>
    <row r="46" spans="1:19" ht="12" customHeight="1">
      <c r="A46" s="600" t="s">
        <v>249</v>
      </c>
      <c r="B46" s="90" t="s">
        <v>250</v>
      </c>
      <c r="C46" s="764">
        <v>100000</v>
      </c>
      <c r="D46" s="765"/>
      <c r="E46" s="766">
        <v>90700</v>
      </c>
      <c r="F46" s="643">
        <v>50700</v>
      </c>
      <c r="G46" s="643">
        <v>9837.66</v>
      </c>
      <c r="H46" s="774">
        <v>49000.820000000007</v>
      </c>
      <c r="I46" s="643">
        <v>49000.82</v>
      </c>
      <c r="J46" s="643">
        <v>39163.160000000003</v>
      </c>
      <c r="K46" s="643">
        <v>1699.179999999993</v>
      </c>
      <c r="L46" s="643">
        <v>41699.179999999993</v>
      </c>
      <c r="M46" s="768">
        <v>96.648560157790939</v>
      </c>
      <c r="O46" s="14"/>
    </row>
    <row r="47" spans="1:19" ht="14.25" customHeight="1">
      <c r="A47" s="600" t="s">
        <v>251</v>
      </c>
      <c r="B47" s="89" t="s">
        <v>252</v>
      </c>
      <c r="C47" s="764">
        <v>20180</v>
      </c>
      <c r="D47" s="765"/>
      <c r="E47" s="766">
        <v>32780</v>
      </c>
      <c r="F47" s="643">
        <v>22780</v>
      </c>
      <c r="G47" s="643">
        <v>2752.41</v>
      </c>
      <c r="H47" s="774">
        <v>17872.84</v>
      </c>
      <c r="I47" s="643">
        <v>11568.84</v>
      </c>
      <c r="J47" s="643">
        <v>8466.7999999999993</v>
      </c>
      <c r="K47" s="643">
        <v>4907.16</v>
      </c>
      <c r="L47" s="643">
        <v>14907.16</v>
      </c>
      <c r="M47" s="768">
        <v>78.458472344161549</v>
      </c>
      <c r="O47" s="14"/>
    </row>
    <row r="48" spans="1:19" ht="13.5" customHeight="1">
      <c r="A48" s="600" t="s">
        <v>253</v>
      </c>
      <c r="B48" s="89" t="s">
        <v>254</v>
      </c>
      <c r="C48" s="764">
        <v>1000</v>
      </c>
      <c r="D48" s="765"/>
      <c r="E48" s="766">
        <v>1000</v>
      </c>
      <c r="F48" s="643">
        <v>1000</v>
      </c>
      <c r="G48" s="643"/>
      <c r="H48" s="774">
        <v>50</v>
      </c>
      <c r="I48" s="643">
        <v>50</v>
      </c>
      <c r="J48" s="643"/>
      <c r="K48" s="643">
        <v>950</v>
      </c>
      <c r="L48" s="643">
        <v>950</v>
      </c>
      <c r="M48" s="768">
        <v>5</v>
      </c>
      <c r="O48" s="14"/>
    </row>
    <row r="49" spans="1:22" ht="13.5" customHeight="1">
      <c r="A49" s="600" t="s">
        <v>255</v>
      </c>
      <c r="B49" s="89" t="s">
        <v>256</v>
      </c>
      <c r="C49" s="764">
        <v>1000000</v>
      </c>
      <c r="D49" s="765"/>
      <c r="E49" s="766">
        <v>847800</v>
      </c>
      <c r="F49" s="643">
        <v>847800</v>
      </c>
      <c r="G49" s="643"/>
      <c r="H49" s="767">
        <v>815794.87</v>
      </c>
      <c r="I49" s="643">
        <v>815794.87</v>
      </c>
      <c r="J49" s="643">
        <v>793162.81</v>
      </c>
      <c r="K49" s="643">
        <v>32005.130000000005</v>
      </c>
      <c r="L49" s="643">
        <v>32005.130000000005</v>
      </c>
      <c r="M49" s="768">
        <v>96.224919792403867</v>
      </c>
      <c r="O49" s="462"/>
      <c r="P49" s="119"/>
    </row>
    <row r="50" spans="1:22" ht="15" customHeight="1">
      <c r="A50" s="600" t="s">
        <v>257</v>
      </c>
      <c r="B50" s="89" t="s">
        <v>258</v>
      </c>
      <c r="C50" s="764">
        <v>390500</v>
      </c>
      <c r="D50" s="765"/>
      <c r="E50" s="766">
        <v>390500</v>
      </c>
      <c r="F50" s="643">
        <v>240015</v>
      </c>
      <c r="G50" s="643"/>
      <c r="H50" s="774">
        <v>108539.87</v>
      </c>
      <c r="I50" s="643">
        <v>108539.87</v>
      </c>
      <c r="J50" s="643">
        <v>52656.35</v>
      </c>
      <c r="K50" s="643">
        <v>131475.13</v>
      </c>
      <c r="L50" s="643">
        <v>281960.13</v>
      </c>
      <c r="M50" s="768">
        <v>45.222119450867652</v>
      </c>
      <c r="O50" s="14"/>
    </row>
    <row r="51" spans="1:22" ht="13.15" customHeight="1">
      <c r="A51" s="600">
        <v>116</v>
      </c>
      <c r="B51" s="89" t="s">
        <v>259</v>
      </c>
      <c r="C51" s="764">
        <v>348023</v>
      </c>
      <c r="D51" s="765"/>
      <c r="E51" s="775">
        <v>289953</v>
      </c>
      <c r="F51" s="643">
        <v>289953</v>
      </c>
      <c r="G51" s="643"/>
      <c r="H51" s="774">
        <v>170667.36</v>
      </c>
      <c r="I51" s="643">
        <v>26914.799999999999</v>
      </c>
      <c r="J51" s="643">
        <v>1439.2</v>
      </c>
      <c r="K51" s="643">
        <v>119285.64000000001</v>
      </c>
      <c r="L51" s="643">
        <v>119285.64000000001</v>
      </c>
      <c r="M51" s="768">
        <v>58.860353229661357</v>
      </c>
      <c r="O51" s="14"/>
    </row>
    <row r="52" spans="1:22" ht="12.75" customHeight="1">
      <c r="A52" s="600">
        <v>117</v>
      </c>
      <c r="B52" s="89" t="s">
        <v>260</v>
      </c>
      <c r="C52" s="764">
        <v>20500</v>
      </c>
      <c r="D52" s="765"/>
      <c r="E52" s="766">
        <v>20500</v>
      </c>
      <c r="F52" s="643">
        <v>20500</v>
      </c>
      <c r="G52" s="643"/>
      <c r="H52" s="774"/>
      <c r="I52" s="643"/>
      <c r="J52" s="643"/>
      <c r="K52" s="643">
        <v>20500</v>
      </c>
      <c r="L52" s="643">
        <v>20500</v>
      </c>
      <c r="M52" s="768">
        <v>0</v>
      </c>
      <c r="O52" s="14"/>
    </row>
    <row r="53" spans="1:22" ht="13.5" hidden="1" customHeight="1">
      <c r="A53" s="600">
        <v>119</v>
      </c>
      <c r="B53" s="89" t="s">
        <v>261</v>
      </c>
      <c r="C53" s="764"/>
      <c r="D53" s="765"/>
      <c r="E53" s="766"/>
      <c r="F53" s="643"/>
      <c r="G53" s="643"/>
      <c r="H53" s="774"/>
      <c r="I53" s="643"/>
      <c r="J53" s="643"/>
      <c r="K53" s="642">
        <v>0</v>
      </c>
      <c r="L53" s="643">
        <v>0</v>
      </c>
      <c r="M53" s="768"/>
      <c r="O53" s="14"/>
    </row>
    <row r="54" spans="1:22" ht="12.75" customHeight="1">
      <c r="A54" s="599">
        <v>120</v>
      </c>
      <c r="B54" s="88" t="s">
        <v>262</v>
      </c>
      <c r="C54" s="761">
        <v>6923</v>
      </c>
      <c r="D54" s="237"/>
      <c r="E54" s="649">
        <v>10793</v>
      </c>
      <c r="F54" s="642">
        <v>10793</v>
      </c>
      <c r="G54" s="642">
        <v>490</v>
      </c>
      <c r="H54" s="773">
        <v>8497.33</v>
      </c>
      <c r="I54" s="642">
        <v>5742.39</v>
      </c>
      <c r="J54" s="642">
        <v>5613.99</v>
      </c>
      <c r="K54" s="642">
        <v>2295.67</v>
      </c>
      <c r="L54" s="642">
        <v>2295.67</v>
      </c>
      <c r="M54" s="763">
        <v>78.730010191790981</v>
      </c>
      <c r="N54" s="6"/>
      <c r="O54" s="80"/>
      <c r="V54">
        <f ca="1">V54</f>
        <v>0</v>
      </c>
    </row>
    <row r="55" spans="1:22" ht="13.5" customHeight="1">
      <c r="A55" s="599" t="s">
        <v>263</v>
      </c>
      <c r="B55" s="88" t="s">
        <v>264</v>
      </c>
      <c r="C55" s="761">
        <v>15000</v>
      </c>
      <c r="D55" s="237"/>
      <c r="E55" s="649">
        <v>6025</v>
      </c>
      <c r="F55" s="649">
        <v>6025</v>
      </c>
      <c r="G55" s="649">
        <v>0</v>
      </c>
      <c r="H55" s="773">
        <v>1974.2499999999998</v>
      </c>
      <c r="I55" s="773">
        <v>912.90000000000009</v>
      </c>
      <c r="J55" s="642">
        <v>912.90000000000009</v>
      </c>
      <c r="K55" s="642">
        <v>4050.75</v>
      </c>
      <c r="L55" s="642">
        <v>4050.75</v>
      </c>
      <c r="M55" s="763">
        <v>32.767634854771778</v>
      </c>
      <c r="N55" s="6"/>
      <c r="O55" s="80"/>
    </row>
    <row r="56" spans="1:22" ht="14.25" customHeight="1">
      <c r="A56" s="600" t="s">
        <v>265</v>
      </c>
      <c r="B56" s="90" t="s">
        <v>266</v>
      </c>
      <c r="C56" s="764">
        <v>10000</v>
      </c>
      <c r="D56" s="765"/>
      <c r="E56" s="766">
        <v>3800</v>
      </c>
      <c r="F56" s="643">
        <v>3800</v>
      </c>
      <c r="G56" s="643"/>
      <c r="H56" s="774">
        <v>1619.6699999999998</v>
      </c>
      <c r="I56" s="643">
        <v>558.32000000000005</v>
      </c>
      <c r="J56" s="643">
        <v>558.32000000000005</v>
      </c>
      <c r="K56" s="643">
        <v>2180.33</v>
      </c>
      <c r="L56" s="642">
        <v>2180.33</v>
      </c>
      <c r="M56" s="768">
        <v>42.622894736842099</v>
      </c>
      <c r="N56" s="6"/>
      <c r="O56" s="14"/>
    </row>
    <row r="57" spans="1:22" ht="15" customHeight="1">
      <c r="A57" s="600" t="s">
        <v>267</v>
      </c>
      <c r="B57" s="90" t="s">
        <v>268</v>
      </c>
      <c r="C57" s="764">
        <v>5000</v>
      </c>
      <c r="D57" s="776"/>
      <c r="E57" s="766">
        <v>2225</v>
      </c>
      <c r="F57" s="643">
        <v>2225</v>
      </c>
      <c r="G57" s="643"/>
      <c r="H57" s="774">
        <v>354.58</v>
      </c>
      <c r="I57" s="643">
        <v>354.58</v>
      </c>
      <c r="J57" s="643">
        <v>354.58</v>
      </c>
      <c r="K57" s="643">
        <v>1870.42</v>
      </c>
      <c r="L57" s="642">
        <v>1870.42</v>
      </c>
      <c r="M57" s="768">
        <v>15.936179775280898</v>
      </c>
      <c r="N57" s="6"/>
      <c r="O57" s="14"/>
      <c r="Q57" s="14" t="s">
        <v>12</v>
      </c>
    </row>
    <row r="58" spans="1:22">
      <c r="A58" s="599" t="s">
        <v>269</v>
      </c>
      <c r="B58" s="88" t="s">
        <v>270</v>
      </c>
      <c r="C58" s="761">
        <v>210000</v>
      </c>
      <c r="D58" s="237"/>
      <c r="E58" s="649">
        <v>114269</v>
      </c>
      <c r="F58" s="642">
        <v>94269</v>
      </c>
      <c r="G58" s="642">
        <v>7998</v>
      </c>
      <c r="H58" s="762">
        <v>44977</v>
      </c>
      <c r="I58" s="642">
        <v>44977</v>
      </c>
      <c r="J58" s="642">
        <v>43575</v>
      </c>
      <c r="K58" s="642">
        <v>49292</v>
      </c>
      <c r="L58" s="642">
        <v>69292</v>
      </c>
      <c r="M58" s="763">
        <v>47.711336706658606</v>
      </c>
      <c r="N58" s="6"/>
      <c r="O58" s="80"/>
      <c r="P58" s="14"/>
      <c r="Q58" s="14" t="s">
        <v>12</v>
      </c>
      <c r="R58" s="2" t="s">
        <v>12</v>
      </c>
    </row>
    <row r="59" spans="1:22" ht="15.75" customHeight="1">
      <c r="A59" s="600" t="s">
        <v>271</v>
      </c>
      <c r="B59" s="90" t="s">
        <v>272</v>
      </c>
      <c r="C59" s="764">
        <v>150000</v>
      </c>
      <c r="D59" s="765"/>
      <c r="E59" s="766">
        <v>90415</v>
      </c>
      <c r="F59" s="643">
        <v>70415</v>
      </c>
      <c r="G59" s="643">
        <v>6156</v>
      </c>
      <c r="H59" s="767">
        <v>29773</v>
      </c>
      <c r="I59" s="643">
        <v>29773</v>
      </c>
      <c r="J59" s="643">
        <v>28371</v>
      </c>
      <c r="K59" s="643">
        <v>40642</v>
      </c>
      <c r="L59" s="643">
        <v>60642</v>
      </c>
      <c r="M59" s="768">
        <v>42.28218419370873</v>
      </c>
      <c r="O59" s="526"/>
      <c r="P59" s="92"/>
    </row>
    <row r="60" spans="1:22" ht="13.5" customHeight="1">
      <c r="A60" s="600" t="s">
        <v>273</v>
      </c>
      <c r="B60" s="89" t="s">
        <v>274</v>
      </c>
      <c r="C60" s="764">
        <v>50000</v>
      </c>
      <c r="D60" s="765"/>
      <c r="E60" s="766">
        <v>13204</v>
      </c>
      <c r="F60" s="643">
        <v>13204</v>
      </c>
      <c r="G60" s="643">
        <v>1600</v>
      </c>
      <c r="H60" s="767">
        <v>9350</v>
      </c>
      <c r="I60" s="643">
        <v>9350</v>
      </c>
      <c r="J60" s="643">
        <v>9350</v>
      </c>
      <c r="K60" s="643">
        <v>3854</v>
      </c>
      <c r="L60" s="643">
        <v>3854</v>
      </c>
      <c r="M60" s="768">
        <v>70.811875189336561</v>
      </c>
      <c r="O60" s="529"/>
    </row>
    <row r="61" spans="1:22" ht="12" customHeight="1">
      <c r="A61" s="600">
        <v>143</v>
      </c>
      <c r="B61" s="89" t="s">
        <v>275</v>
      </c>
      <c r="C61" s="764">
        <v>10000</v>
      </c>
      <c r="D61" s="776"/>
      <c r="E61" s="766">
        <v>10650</v>
      </c>
      <c r="F61" s="643">
        <v>10650</v>
      </c>
      <c r="G61" s="643">
        <v>242</v>
      </c>
      <c r="H61" s="767">
        <v>5854</v>
      </c>
      <c r="I61" s="643">
        <v>5854</v>
      </c>
      <c r="J61" s="643">
        <v>5854</v>
      </c>
      <c r="K61" s="643">
        <v>4796</v>
      </c>
      <c r="L61" s="643">
        <v>4796</v>
      </c>
      <c r="M61" s="768">
        <v>54.967136150234744</v>
      </c>
      <c r="O61" s="14"/>
      <c r="R61" s="2" t="s">
        <v>12</v>
      </c>
    </row>
    <row r="62" spans="1:22">
      <c r="A62" s="599" t="s">
        <v>276</v>
      </c>
      <c r="B62" s="88" t="s">
        <v>277</v>
      </c>
      <c r="C62" s="761">
        <v>123336</v>
      </c>
      <c r="D62" s="237"/>
      <c r="E62" s="649">
        <v>92334</v>
      </c>
      <c r="F62" s="642">
        <v>92334</v>
      </c>
      <c r="G62" s="642">
        <v>3634.54</v>
      </c>
      <c r="H62" s="762">
        <v>19587.2</v>
      </c>
      <c r="I62" s="642">
        <v>15861.740000000002</v>
      </c>
      <c r="J62" s="642">
        <v>10525.660000000002</v>
      </c>
      <c r="K62" s="642">
        <v>72746.8</v>
      </c>
      <c r="L62" s="642">
        <v>72746.8</v>
      </c>
      <c r="M62" s="763">
        <v>21.213420841726773</v>
      </c>
      <c r="N62" s="6"/>
      <c r="O62" s="80"/>
      <c r="P62" s="14"/>
      <c r="Q62" s="14" t="s">
        <v>12</v>
      </c>
      <c r="R62" s="2" t="s">
        <v>12</v>
      </c>
    </row>
    <row r="63" spans="1:22" ht="15" customHeight="1">
      <c r="A63" s="600" t="s">
        <v>278</v>
      </c>
      <c r="B63" s="90" t="s">
        <v>272</v>
      </c>
      <c r="C63" s="764">
        <v>58056</v>
      </c>
      <c r="D63" s="765"/>
      <c r="E63" s="766">
        <v>36556</v>
      </c>
      <c r="F63" s="643">
        <v>36556</v>
      </c>
      <c r="G63" s="643">
        <v>2873.24</v>
      </c>
      <c r="H63" s="767">
        <v>12143.86</v>
      </c>
      <c r="I63" s="643">
        <v>12106.86</v>
      </c>
      <c r="J63" s="643">
        <v>8927.2000000000007</v>
      </c>
      <c r="K63" s="643">
        <v>24412.14</v>
      </c>
      <c r="L63" s="643">
        <v>24412.14</v>
      </c>
      <c r="M63" s="768">
        <v>33.219881825144981</v>
      </c>
      <c r="O63" s="526"/>
      <c r="P63" s="92"/>
      <c r="Q63" s="14"/>
    </row>
    <row r="64" spans="1:22" ht="12.75" customHeight="1">
      <c r="A64" s="600" t="s">
        <v>279</v>
      </c>
      <c r="B64" s="89" t="s">
        <v>274</v>
      </c>
      <c r="C64" s="764">
        <v>41500</v>
      </c>
      <c r="D64" s="776"/>
      <c r="E64" s="766">
        <v>43000</v>
      </c>
      <c r="F64" s="643">
        <v>43000</v>
      </c>
      <c r="G64" s="643">
        <v>377.46</v>
      </c>
      <c r="H64" s="774">
        <v>5597.22</v>
      </c>
      <c r="I64" s="643">
        <v>1958.76</v>
      </c>
      <c r="J64" s="643"/>
      <c r="K64" s="643">
        <v>37402.78</v>
      </c>
      <c r="L64" s="643">
        <v>37402.78</v>
      </c>
      <c r="M64" s="768">
        <v>13.016790697674418</v>
      </c>
      <c r="O64" s="14"/>
    </row>
    <row r="65" spans="1:18" ht="12.75" customHeight="1">
      <c r="A65" s="600">
        <v>153</v>
      </c>
      <c r="B65" s="89" t="s">
        <v>280</v>
      </c>
      <c r="C65" s="764">
        <v>23780</v>
      </c>
      <c r="D65" s="765"/>
      <c r="E65" s="766">
        <v>9778</v>
      </c>
      <c r="F65" s="643">
        <v>9778</v>
      </c>
      <c r="G65" s="643">
        <v>109.9</v>
      </c>
      <c r="H65" s="774">
        <v>928.11999999999989</v>
      </c>
      <c r="I65" s="764">
        <v>928.12</v>
      </c>
      <c r="J65" s="643">
        <v>928.12</v>
      </c>
      <c r="K65" s="643">
        <v>8849.880000000001</v>
      </c>
      <c r="L65" s="643">
        <v>8849.880000000001</v>
      </c>
      <c r="M65" s="768">
        <v>9.4919206381673131</v>
      </c>
      <c r="O65" s="14"/>
    </row>
    <row r="66" spans="1:18" ht="14.1" customHeight="1">
      <c r="A66" s="600">
        <v>154</v>
      </c>
      <c r="B66" s="89" t="s">
        <v>281</v>
      </c>
      <c r="C66" s="764"/>
      <c r="D66" s="765"/>
      <c r="E66" s="766">
        <v>3000</v>
      </c>
      <c r="F66" s="643">
        <v>3000</v>
      </c>
      <c r="G66" s="643">
        <v>273.94</v>
      </c>
      <c r="H66" s="643">
        <v>918</v>
      </c>
      <c r="I66" s="643">
        <v>868</v>
      </c>
      <c r="J66" s="643">
        <v>670.34</v>
      </c>
      <c r="K66" s="643">
        <v>2082</v>
      </c>
      <c r="L66" s="643">
        <v>2082</v>
      </c>
      <c r="M66" s="768">
        <v>30.6</v>
      </c>
      <c r="O66" s="530"/>
    </row>
    <row r="67" spans="1:18" ht="15.75" customHeight="1">
      <c r="A67" s="599" t="s">
        <v>282</v>
      </c>
      <c r="B67" s="88" t="s">
        <v>283</v>
      </c>
      <c r="C67" s="761">
        <v>274019</v>
      </c>
      <c r="D67" s="237"/>
      <c r="E67" s="649">
        <v>550675</v>
      </c>
      <c r="F67" s="642">
        <v>550675</v>
      </c>
      <c r="G67" s="642">
        <v>48223.74</v>
      </c>
      <c r="H67" s="773">
        <v>353915.68</v>
      </c>
      <c r="I67" s="642">
        <v>166731.13</v>
      </c>
      <c r="J67" s="642">
        <v>91798.36</v>
      </c>
      <c r="K67" s="642">
        <v>196759.32</v>
      </c>
      <c r="L67" s="777">
        <v>196759.32</v>
      </c>
      <c r="M67" s="763">
        <v>64.269429336723107</v>
      </c>
      <c r="O67" s="80"/>
      <c r="P67" s="14"/>
      <c r="Q67" s="14"/>
    </row>
    <row r="68" spans="1:18" ht="0.75" customHeight="1">
      <c r="A68" s="600">
        <v>162</v>
      </c>
      <c r="B68" s="90" t="s">
        <v>284</v>
      </c>
      <c r="C68" s="764">
        <v>0</v>
      </c>
      <c r="D68" s="765"/>
      <c r="E68" s="766">
        <v>0</v>
      </c>
      <c r="F68" s="643">
        <v>0</v>
      </c>
      <c r="G68" s="643"/>
      <c r="H68" s="774"/>
      <c r="I68" s="643"/>
      <c r="J68" s="643"/>
      <c r="K68" s="642">
        <v>0</v>
      </c>
      <c r="L68" s="777">
        <v>0</v>
      </c>
      <c r="M68" s="763"/>
      <c r="O68" s="14"/>
    </row>
    <row r="69" spans="1:18" ht="13.5" hidden="1" customHeight="1">
      <c r="A69" s="600" t="s">
        <v>285</v>
      </c>
      <c r="B69" s="90" t="s">
        <v>286</v>
      </c>
      <c r="C69" s="764"/>
      <c r="D69" s="765"/>
      <c r="E69" s="766">
        <v>0</v>
      </c>
      <c r="F69" s="643">
        <v>0</v>
      </c>
      <c r="G69" s="643"/>
      <c r="H69" s="774">
        <v>0</v>
      </c>
      <c r="I69" s="643"/>
      <c r="J69" s="643"/>
      <c r="K69" s="642">
        <v>0</v>
      </c>
      <c r="L69" s="777">
        <v>0</v>
      </c>
      <c r="M69" s="768" t="s">
        <v>12</v>
      </c>
      <c r="O69" s="14"/>
    </row>
    <row r="70" spans="1:18" ht="15" customHeight="1">
      <c r="A70" s="600" t="s">
        <v>287</v>
      </c>
      <c r="B70" s="90" t="s">
        <v>288</v>
      </c>
      <c r="C70" s="764"/>
      <c r="D70" s="765"/>
      <c r="E70" s="766">
        <v>275950</v>
      </c>
      <c r="F70" s="643">
        <v>275950</v>
      </c>
      <c r="G70" s="643">
        <v>10794.98</v>
      </c>
      <c r="H70" s="774">
        <v>95468.73</v>
      </c>
      <c r="I70" s="643">
        <v>22985.439999999999</v>
      </c>
      <c r="J70" s="643">
        <v>23.28</v>
      </c>
      <c r="K70" s="643">
        <v>180481.27000000002</v>
      </c>
      <c r="L70" s="778">
        <v>180481.27000000002</v>
      </c>
      <c r="M70" s="768">
        <v>34.596387026635263</v>
      </c>
      <c r="O70" s="14"/>
    </row>
    <row r="71" spans="1:18" ht="15" customHeight="1">
      <c r="A71" s="600">
        <v>165</v>
      </c>
      <c r="B71" s="90" t="s">
        <v>289</v>
      </c>
      <c r="C71" s="764">
        <v>146641</v>
      </c>
      <c r="D71" s="765"/>
      <c r="E71" s="766">
        <v>238935</v>
      </c>
      <c r="F71" s="643">
        <v>238935</v>
      </c>
      <c r="G71" s="643">
        <v>34498</v>
      </c>
      <c r="H71" s="774">
        <v>232244.88</v>
      </c>
      <c r="I71" s="643">
        <v>130690.58</v>
      </c>
      <c r="J71" s="643">
        <v>80864.009999999995</v>
      </c>
      <c r="K71" s="643">
        <v>6690.1199999999953</v>
      </c>
      <c r="L71" s="778">
        <v>6690.1199999999953</v>
      </c>
      <c r="M71" s="768">
        <v>97.200025111431984</v>
      </c>
      <c r="O71" s="14"/>
      <c r="R71" s="14"/>
    </row>
    <row r="72" spans="1:18" ht="12.75" customHeight="1">
      <c r="A72" s="600" t="s">
        <v>290</v>
      </c>
      <c r="B72" s="89" t="s">
        <v>291</v>
      </c>
      <c r="C72" s="764">
        <v>127378</v>
      </c>
      <c r="D72" s="765"/>
      <c r="E72" s="766">
        <v>35790</v>
      </c>
      <c r="F72" s="643">
        <v>35790</v>
      </c>
      <c r="G72" s="643">
        <v>2930.76</v>
      </c>
      <c r="H72" s="774">
        <v>26202.07</v>
      </c>
      <c r="I72" s="643">
        <v>13055.11</v>
      </c>
      <c r="J72" s="643">
        <v>10911.07</v>
      </c>
      <c r="K72" s="643">
        <v>9587.93</v>
      </c>
      <c r="L72" s="778">
        <v>9587.93</v>
      </c>
      <c r="M72" s="768">
        <v>73.210589550153671</v>
      </c>
      <c r="O72" s="14"/>
    </row>
    <row r="73" spans="1:18" ht="15.75" customHeight="1">
      <c r="A73" s="604">
        <v>170</v>
      </c>
      <c r="B73" s="93" t="s">
        <v>292</v>
      </c>
      <c r="C73" s="761">
        <v>312000</v>
      </c>
      <c r="D73" s="237"/>
      <c r="E73" s="649">
        <v>121700</v>
      </c>
      <c r="F73" s="642">
        <v>38162</v>
      </c>
      <c r="G73" s="642">
        <v>5890.24</v>
      </c>
      <c r="H73" s="773">
        <v>33354.979999999996</v>
      </c>
      <c r="I73" s="642">
        <v>30362.57</v>
      </c>
      <c r="J73" s="642">
        <v>20185.169999999998</v>
      </c>
      <c r="K73" s="642">
        <v>4807.0200000000041</v>
      </c>
      <c r="L73" s="642">
        <v>88345.02</v>
      </c>
      <c r="M73" s="763">
        <v>87.40364760756772</v>
      </c>
      <c r="O73" s="80"/>
    </row>
    <row r="74" spans="1:18" ht="13.5" hidden="1" customHeight="1">
      <c r="A74" s="605">
        <v>171</v>
      </c>
      <c r="B74" s="94" t="s">
        <v>293</v>
      </c>
      <c r="C74" s="764">
        <v>143000</v>
      </c>
      <c r="D74" s="765"/>
      <c r="E74" s="766"/>
      <c r="F74" s="643"/>
      <c r="G74" s="642"/>
      <c r="H74" s="773"/>
      <c r="I74" s="642"/>
      <c r="J74" s="642"/>
      <c r="K74" s="642">
        <v>0</v>
      </c>
      <c r="L74" s="643">
        <v>0</v>
      </c>
      <c r="M74" s="763"/>
      <c r="O74" s="14"/>
    </row>
    <row r="75" spans="1:18" ht="12.75" customHeight="1">
      <c r="A75" s="600" t="s">
        <v>294</v>
      </c>
      <c r="B75" s="89" t="s">
        <v>295</v>
      </c>
      <c r="C75" s="764">
        <v>169000</v>
      </c>
      <c r="D75" s="765"/>
      <c r="E75" s="766">
        <v>121700</v>
      </c>
      <c r="F75" s="643">
        <v>38162</v>
      </c>
      <c r="G75" s="643">
        <v>5890.24</v>
      </c>
      <c r="H75" s="774">
        <v>33354.979999999996</v>
      </c>
      <c r="I75" s="643">
        <v>30362.57</v>
      </c>
      <c r="J75" s="643">
        <v>20185.169999999998</v>
      </c>
      <c r="K75" s="643">
        <v>20185.169999999998</v>
      </c>
      <c r="L75" s="643">
        <v>88345.02</v>
      </c>
      <c r="M75" s="768">
        <v>87.40364760756772</v>
      </c>
      <c r="O75" s="14"/>
    </row>
    <row r="76" spans="1:18">
      <c r="A76" s="599" t="s">
        <v>296</v>
      </c>
      <c r="B76" s="88" t="s">
        <v>297</v>
      </c>
      <c r="C76" s="761">
        <v>195992</v>
      </c>
      <c r="D76" s="237"/>
      <c r="E76" s="649">
        <v>269627</v>
      </c>
      <c r="F76" s="649">
        <v>269467</v>
      </c>
      <c r="G76" s="642">
        <v>9885.08</v>
      </c>
      <c r="H76" s="773">
        <v>221234.56</v>
      </c>
      <c r="I76" s="642">
        <v>108852.81999999999</v>
      </c>
      <c r="J76" s="642">
        <v>74736.98000000001</v>
      </c>
      <c r="K76" s="642">
        <v>48232.44</v>
      </c>
      <c r="L76" s="642">
        <v>48392.44</v>
      </c>
      <c r="M76" s="763">
        <v>82.100798984662319</v>
      </c>
      <c r="N76" s="6"/>
      <c r="O76" s="80"/>
      <c r="Q76" s="14"/>
    </row>
    <row r="77" spans="1:18" ht="14.25" customHeight="1">
      <c r="A77" s="600">
        <v>181</v>
      </c>
      <c r="B77" s="90" t="s">
        <v>298</v>
      </c>
      <c r="C77" s="764">
        <v>25160</v>
      </c>
      <c r="D77" s="765"/>
      <c r="E77" s="766">
        <v>14035</v>
      </c>
      <c r="F77" s="643">
        <v>13875</v>
      </c>
      <c r="G77" s="643"/>
      <c r="H77" s="774">
        <v>8774</v>
      </c>
      <c r="I77" s="643"/>
      <c r="J77" s="643"/>
      <c r="K77" s="643"/>
      <c r="L77" s="643">
        <v>5261</v>
      </c>
      <c r="M77" s="763">
        <v>63.236036036036033</v>
      </c>
      <c r="O77" s="14"/>
    </row>
    <row r="78" spans="1:18" ht="14.25" customHeight="1">
      <c r="A78" s="600" t="s">
        <v>299</v>
      </c>
      <c r="B78" s="90" t="s">
        <v>300</v>
      </c>
      <c r="C78" s="764">
        <v>55209</v>
      </c>
      <c r="D78" s="765"/>
      <c r="E78" s="766">
        <v>66919</v>
      </c>
      <c r="F78" s="643">
        <v>66919</v>
      </c>
      <c r="G78" s="643">
        <v>4400.24</v>
      </c>
      <c r="H78" s="774">
        <v>54322.049999999996</v>
      </c>
      <c r="I78" s="643">
        <v>21859.17</v>
      </c>
      <c r="J78" s="643">
        <v>13904.72</v>
      </c>
      <c r="K78" s="643"/>
      <c r="L78" s="643">
        <v>12596.950000000004</v>
      </c>
      <c r="M78" s="768">
        <v>81.175824504251409</v>
      </c>
      <c r="O78" s="14"/>
    </row>
    <row r="79" spans="1:18" ht="12.75" customHeight="1">
      <c r="A79" s="600">
        <v>183</v>
      </c>
      <c r="B79" s="90" t="s">
        <v>301</v>
      </c>
      <c r="C79" s="764">
        <v>5000</v>
      </c>
      <c r="D79" s="765"/>
      <c r="E79" s="766">
        <v>400</v>
      </c>
      <c r="F79" s="643">
        <v>400</v>
      </c>
      <c r="G79" s="643"/>
      <c r="H79" s="774">
        <v>0</v>
      </c>
      <c r="I79" s="643"/>
      <c r="J79" s="643"/>
      <c r="K79" s="643">
        <v>400</v>
      </c>
      <c r="L79" s="643">
        <v>400</v>
      </c>
      <c r="M79" s="768">
        <v>0</v>
      </c>
      <c r="O79" s="14"/>
    </row>
    <row r="80" spans="1:18" ht="12" customHeight="1">
      <c r="A80" s="600">
        <v>184</v>
      </c>
      <c r="B80" s="90" t="s">
        <v>302</v>
      </c>
      <c r="C80" s="764"/>
      <c r="D80" s="765"/>
      <c r="E80" s="766">
        <v>400</v>
      </c>
      <c r="F80" s="643">
        <v>400</v>
      </c>
      <c r="G80" s="643"/>
      <c r="H80" s="774">
        <v>0</v>
      </c>
      <c r="I80" s="643"/>
      <c r="J80" s="643"/>
      <c r="K80" s="643">
        <v>400</v>
      </c>
      <c r="L80" s="643">
        <v>400</v>
      </c>
      <c r="M80" s="768">
        <v>0</v>
      </c>
      <c r="O80" s="14"/>
    </row>
    <row r="81" spans="1:19" ht="12.75" customHeight="1">
      <c r="A81" s="600">
        <v>185</v>
      </c>
      <c r="B81" s="90" t="s">
        <v>303</v>
      </c>
      <c r="C81" s="764">
        <v>7120</v>
      </c>
      <c r="D81" s="765"/>
      <c r="E81" s="766">
        <v>55620</v>
      </c>
      <c r="F81" s="643">
        <v>55620</v>
      </c>
      <c r="G81" s="643">
        <v>4254.34</v>
      </c>
      <c r="H81" s="774">
        <v>43376.78</v>
      </c>
      <c r="I81" s="643">
        <v>14311.81</v>
      </c>
      <c r="J81" s="643">
        <v>11302.43</v>
      </c>
      <c r="K81" s="643">
        <v>12243.220000000001</v>
      </c>
      <c r="L81" s="643">
        <v>12243.220000000001</v>
      </c>
      <c r="M81" s="768">
        <v>77.987738223660557</v>
      </c>
      <c r="O81" s="14"/>
    </row>
    <row r="82" spans="1:19" ht="15.75" customHeight="1">
      <c r="A82" s="600">
        <v>189</v>
      </c>
      <c r="B82" s="89" t="s">
        <v>304</v>
      </c>
      <c r="C82" s="764">
        <v>103503</v>
      </c>
      <c r="D82" s="765"/>
      <c r="E82" s="766">
        <v>132253</v>
      </c>
      <c r="F82" s="643">
        <v>132253</v>
      </c>
      <c r="G82" s="643">
        <v>1230.5</v>
      </c>
      <c r="H82" s="774">
        <v>114761.73000000001</v>
      </c>
      <c r="I82" s="643">
        <v>72681.84</v>
      </c>
      <c r="J82" s="643">
        <v>49529.83</v>
      </c>
      <c r="K82" s="643">
        <v>17491.26999999999</v>
      </c>
      <c r="L82" s="643">
        <v>17491.26999999999</v>
      </c>
      <c r="M82" s="768">
        <v>86.774386970427912</v>
      </c>
      <c r="O82" s="14"/>
    </row>
    <row r="83" spans="1:19" ht="12" customHeight="1">
      <c r="A83" s="606">
        <v>190</v>
      </c>
      <c r="B83" s="87" t="s">
        <v>305</v>
      </c>
      <c r="C83" s="761">
        <v>0</v>
      </c>
      <c r="D83" s="237"/>
      <c r="E83" s="649">
        <v>410456</v>
      </c>
      <c r="F83" s="642">
        <v>410456</v>
      </c>
      <c r="G83" s="642">
        <v>1293.4299999999998</v>
      </c>
      <c r="H83" s="773">
        <v>397663.74</v>
      </c>
      <c r="I83" s="642">
        <v>340790.58999999997</v>
      </c>
      <c r="J83" s="642">
        <v>368727.15</v>
      </c>
      <c r="K83" s="642">
        <v>12792.260000000009</v>
      </c>
      <c r="L83" s="642">
        <v>12792.260000000009</v>
      </c>
      <c r="M83" s="763">
        <v>96.883402849513715</v>
      </c>
      <c r="O83" s="80"/>
    </row>
    <row r="84" spans="1:19" ht="15.75" customHeight="1">
      <c r="A84" s="607">
        <v>191</v>
      </c>
      <c r="B84" s="89" t="s">
        <v>306</v>
      </c>
      <c r="C84" s="761"/>
      <c r="D84" s="237"/>
      <c r="E84" s="766">
        <v>4800</v>
      </c>
      <c r="F84" s="643">
        <v>4800</v>
      </c>
      <c r="G84" s="643"/>
      <c r="H84" s="774">
        <v>4722.76</v>
      </c>
      <c r="I84" s="643"/>
      <c r="J84" s="643">
        <v>4722.74</v>
      </c>
      <c r="K84" s="643">
        <v>77.239999999999782</v>
      </c>
      <c r="L84" s="643">
        <v>77.239999999999782</v>
      </c>
      <c r="M84" s="768">
        <v>98.390833333333333</v>
      </c>
      <c r="O84" s="14"/>
    </row>
    <row r="85" spans="1:19" ht="15" customHeight="1">
      <c r="A85" s="607">
        <v>192</v>
      </c>
      <c r="B85" s="89" t="s">
        <v>307</v>
      </c>
      <c r="C85" s="764"/>
      <c r="D85" s="765"/>
      <c r="E85" s="766">
        <v>291790</v>
      </c>
      <c r="F85" s="643">
        <v>291790</v>
      </c>
      <c r="G85" s="643"/>
      <c r="H85" s="774">
        <v>291660.82</v>
      </c>
      <c r="I85" s="643">
        <v>287213.59000000003</v>
      </c>
      <c r="J85" s="643">
        <v>290050.96000000002</v>
      </c>
      <c r="K85" s="643">
        <v>129.17999999999302</v>
      </c>
      <c r="L85" s="643">
        <v>129.17999999999302</v>
      </c>
      <c r="M85" s="768">
        <v>99.955728434833276</v>
      </c>
      <c r="O85" s="14"/>
    </row>
    <row r="86" spans="1:19" ht="13.5" customHeight="1">
      <c r="A86" s="607">
        <v>193</v>
      </c>
      <c r="B86" s="89" t="s">
        <v>308</v>
      </c>
      <c r="C86" s="764"/>
      <c r="D86" s="765"/>
      <c r="E86" s="766">
        <v>100</v>
      </c>
      <c r="F86" s="643">
        <v>100</v>
      </c>
      <c r="G86" s="643"/>
      <c r="H86" s="774">
        <v>90</v>
      </c>
      <c r="I86" s="643">
        <v>90</v>
      </c>
      <c r="J86" s="643">
        <v>90</v>
      </c>
      <c r="K86" s="643">
        <v>10</v>
      </c>
      <c r="L86" s="643">
        <v>10</v>
      </c>
      <c r="M86" s="768">
        <v>90</v>
      </c>
      <c r="O86" s="14"/>
    </row>
    <row r="87" spans="1:19" ht="12.75" customHeight="1">
      <c r="A87" s="607">
        <v>194</v>
      </c>
      <c r="B87" s="89" t="s">
        <v>309</v>
      </c>
      <c r="C87" s="764"/>
      <c r="D87" s="765"/>
      <c r="E87" s="766">
        <v>350</v>
      </c>
      <c r="F87" s="643">
        <v>350</v>
      </c>
      <c r="G87" s="643"/>
      <c r="H87" s="774">
        <v>311.14</v>
      </c>
      <c r="I87" s="643"/>
      <c r="J87" s="643">
        <v>311.14</v>
      </c>
      <c r="K87" s="643">
        <v>38.860000000000014</v>
      </c>
      <c r="L87" s="643">
        <v>38.860000000000014</v>
      </c>
      <c r="M87" s="768">
        <v>88.897142857142853</v>
      </c>
      <c r="O87" s="14"/>
    </row>
    <row r="88" spans="1:19" ht="13.5" customHeight="1">
      <c r="A88" s="607">
        <v>195</v>
      </c>
      <c r="B88" s="89" t="s">
        <v>310</v>
      </c>
      <c r="C88" s="764"/>
      <c r="D88" s="765"/>
      <c r="E88" s="766">
        <v>13150</v>
      </c>
      <c r="F88" s="643">
        <v>13150</v>
      </c>
      <c r="G88" s="643">
        <v>368</v>
      </c>
      <c r="H88" s="767">
        <v>9520</v>
      </c>
      <c r="I88" s="767">
        <v>9520</v>
      </c>
      <c r="J88" s="643">
        <v>9424</v>
      </c>
      <c r="K88" s="643">
        <v>3630</v>
      </c>
      <c r="L88" s="643">
        <v>3630</v>
      </c>
      <c r="M88" s="768">
        <v>72.395437262357419</v>
      </c>
      <c r="O88" s="526"/>
    </row>
    <row r="89" spans="1:19" ht="13.5" customHeight="1">
      <c r="A89" s="607">
        <v>196</v>
      </c>
      <c r="B89" s="89" t="s">
        <v>311</v>
      </c>
      <c r="C89" s="764"/>
      <c r="D89" s="765"/>
      <c r="E89" s="766">
        <v>14780</v>
      </c>
      <c r="F89" s="643">
        <v>14780</v>
      </c>
      <c r="G89" s="643">
        <v>672.91</v>
      </c>
      <c r="H89" s="767">
        <v>11926.85</v>
      </c>
      <c r="I89" s="767">
        <v>11926.85</v>
      </c>
      <c r="J89" s="643">
        <v>11826.85</v>
      </c>
      <c r="K89" s="643">
        <v>2853.1499999999996</v>
      </c>
      <c r="L89" s="643">
        <v>2853.1499999999996</v>
      </c>
      <c r="M89" s="768">
        <v>80.695872801082544</v>
      </c>
      <c r="O89" s="14"/>
    </row>
    <row r="90" spans="1:19" ht="14.25" customHeight="1">
      <c r="A90" s="607">
        <v>197</v>
      </c>
      <c r="B90" s="89" t="s">
        <v>312</v>
      </c>
      <c r="C90" s="764"/>
      <c r="D90" s="765"/>
      <c r="E90" s="766">
        <v>49215</v>
      </c>
      <c r="F90" s="643">
        <v>49215</v>
      </c>
      <c r="G90" s="643"/>
      <c r="H90" s="774">
        <v>48562.98</v>
      </c>
      <c r="I90" s="643">
        <v>14499.24</v>
      </c>
      <c r="J90" s="643">
        <v>25151.09</v>
      </c>
      <c r="K90" s="643">
        <v>652.0199999999968</v>
      </c>
      <c r="L90" s="643">
        <v>652.0199999999968</v>
      </c>
      <c r="M90" s="768">
        <v>98.675160012191398</v>
      </c>
      <c r="O90" s="14"/>
    </row>
    <row r="91" spans="1:19" ht="14.25" customHeight="1">
      <c r="A91" s="607">
        <v>198</v>
      </c>
      <c r="B91" s="89" t="s">
        <v>596</v>
      </c>
      <c r="C91" s="646"/>
      <c r="D91" s="765"/>
      <c r="E91" s="766">
        <v>8658</v>
      </c>
      <c r="F91" s="643">
        <v>8658</v>
      </c>
      <c r="G91" s="643"/>
      <c r="H91" s="774">
        <v>8182</v>
      </c>
      <c r="I91" s="643">
        <v>5032</v>
      </c>
      <c r="J91" s="643">
        <v>6047.98</v>
      </c>
      <c r="K91" s="643">
        <v>476</v>
      </c>
      <c r="L91" s="643">
        <v>476</v>
      </c>
      <c r="M91" s="768">
        <v>94.502194502194499</v>
      </c>
      <c r="O91" s="14"/>
    </row>
    <row r="92" spans="1:19" ht="15" customHeight="1">
      <c r="A92" s="592">
        <v>199</v>
      </c>
      <c r="B92" s="96" t="s">
        <v>313</v>
      </c>
      <c r="C92" s="779"/>
      <c r="D92" s="780"/>
      <c r="E92" s="766">
        <v>27613</v>
      </c>
      <c r="F92" s="643">
        <v>27613</v>
      </c>
      <c r="G92" s="643">
        <v>252.52</v>
      </c>
      <c r="H92" s="774">
        <v>22687.190000000002</v>
      </c>
      <c r="I92" s="643">
        <v>12508.91</v>
      </c>
      <c r="J92" s="643">
        <v>21102.39</v>
      </c>
      <c r="K92" s="643">
        <v>4925.8099999999977</v>
      </c>
      <c r="L92" s="643">
        <v>4925.8099999999977</v>
      </c>
      <c r="M92" s="768">
        <v>82.161264621736137</v>
      </c>
      <c r="O92" s="14"/>
    </row>
    <row r="93" spans="1:19" ht="3.75" hidden="1" customHeight="1" thickBot="1">
      <c r="A93" s="607"/>
      <c r="B93" s="96"/>
      <c r="C93" s="781"/>
      <c r="D93" s="782"/>
      <c r="E93" s="783"/>
      <c r="F93" s="784"/>
      <c r="G93" s="784"/>
      <c r="H93" s="785"/>
      <c r="I93" s="784"/>
      <c r="J93" s="784"/>
      <c r="K93" s="642">
        <v>0</v>
      </c>
      <c r="L93" s="642">
        <v>0</v>
      </c>
      <c r="M93" s="768"/>
      <c r="O93" s="14"/>
    </row>
    <row r="94" spans="1:19" ht="21.75" customHeight="1">
      <c r="A94" s="608" t="s">
        <v>314</v>
      </c>
      <c r="B94" s="363" t="s">
        <v>315</v>
      </c>
      <c r="C94" s="364">
        <v>1027428</v>
      </c>
      <c r="D94" s="365">
        <v>0</v>
      </c>
      <c r="E94" s="636">
        <v>1362803</v>
      </c>
      <c r="F94" s="366">
        <v>1350753</v>
      </c>
      <c r="G94" s="366">
        <v>93233.760000000009</v>
      </c>
      <c r="H94" s="637">
        <v>956501.26099999994</v>
      </c>
      <c r="I94" s="366">
        <v>679032.89999999991</v>
      </c>
      <c r="J94" s="366">
        <v>576846.91999999993</v>
      </c>
      <c r="K94" s="638">
        <v>394251.73900000006</v>
      </c>
      <c r="L94" s="364">
        <v>406301.73900000006</v>
      </c>
      <c r="M94" s="464">
        <v>70.812447649570274</v>
      </c>
      <c r="O94" s="80"/>
      <c r="P94" s="14"/>
      <c r="Q94" s="14"/>
      <c r="R94" s="1"/>
    </row>
    <row r="95" spans="1:19" ht="16.5" customHeight="1">
      <c r="A95" s="609" t="s">
        <v>316</v>
      </c>
      <c r="B95" s="97" t="s">
        <v>317</v>
      </c>
      <c r="C95" s="241">
        <v>61924</v>
      </c>
      <c r="D95" s="237"/>
      <c r="E95" s="639">
        <v>50809</v>
      </c>
      <c r="F95" s="640">
        <v>40809</v>
      </c>
      <c r="G95" s="639">
        <v>3110.33</v>
      </c>
      <c r="H95" s="641">
        <v>17001.52</v>
      </c>
      <c r="I95" s="98">
        <v>12033.14</v>
      </c>
      <c r="J95" s="98">
        <v>6570.8099999999995</v>
      </c>
      <c r="K95" s="642">
        <v>23807.48</v>
      </c>
      <c r="L95" s="98">
        <v>33807.479999999996</v>
      </c>
      <c r="M95" s="102">
        <v>41.661202185792348</v>
      </c>
      <c r="O95" s="80"/>
      <c r="P95" s="14"/>
      <c r="Q95" s="103"/>
      <c r="S95" t="s">
        <v>12</v>
      </c>
    </row>
    <row r="96" spans="1:19" ht="13.5" customHeight="1">
      <c r="A96" s="607" t="s">
        <v>318</v>
      </c>
      <c r="B96" s="99" t="s">
        <v>319</v>
      </c>
      <c r="C96" s="786">
        <v>56824</v>
      </c>
      <c r="D96" s="765"/>
      <c r="E96" s="645">
        <v>43304</v>
      </c>
      <c r="F96" s="646">
        <v>33304</v>
      </c>
      <c r="G96" s="645">
        <v>3082.73</v>
      </c>
      <c r="H96" s="767">
        <v>13667.01</v>
      </c>
      <c r="I96" s="643">
        <v>9498.6299999999992</v>
      </c>
      <c r="J96" s="258">
        <v>6338.9</v>
      </c>
      <c r="K96" s="643">
        <v>19636.989999999998</v>
      </c>
      <c r="L96" s="258">
        <v>29636.989999999998</v>
      </c>
      <c r="M96" s="787">
        <v>41.037142685563296</v>
      </c>
      <c r="O96" s="397"/>
    </row>
    <row r="97" spans="1:18" ht="13.5" customHeight="1">
      <c r="A97" s="607" t="s">
        <v>320</v>
      </c>
      <c r="B97" s="100" t="s">
        <v>321</v>
      </c>
      <c r="C97" s="786">
        <v>5100</v>
      </c>
      <c r="D97" s="765"/>
      <c r="E97" s="645">
        <v>7505</v>
      </c>
      <c r="F97" s="646">
        <v>7505</v>
      </c>
      <c r="G97" s="788">
        <v>27.6</v>
      </c>
      <c r="H97" s="767">
        <v>3334.5099999999998</v>
      </c>
      <c r="I97" s="643">
        <v>2534.5100000000002</v>
      </c>
      <c r="J97" s="258">
        <v>231.91</v>
      </c>
      <c r="K97" s="643">
        <v>4170.49</v>
      </c>
      <c r="L97" s="258">
        <v>4170.49</v>
      </c>
      <c r="M97" s="787">
        <v>44.430512991339107</v>
      </c>
      <c r="O97" s="14"/>
      <c r="P97" s="14"/>
      <c r="Q97" s="14"/>
    </row>
    <row r="98" spans="1:18">
      <c r="A98" s="606" t="s">
        <v>322</v>
      </c>
      <c r="B98" s="101" t="s">
        <v>323</v>
      </c>
      <c r="C98" s="241">
        <v>43200</v>
      </c>
      <c r="D98" s="237"/>
      <c r="E98" s="639">
        <v>17909</v>
      </c>
      <c r="F98" s="640">
        <v>17909</v>
      </c>
      <c r="G98" s="640">
        <v>381.61</v>
      </c>
      <c r="H98" s="762">
        <v>4912.5099999999993</v>
      </c>
      <c r="I98" s="639">
        <v>4558.51</v>
      </c>
      <c r="J98" s="639">
        <v>3788.9500000000003</v>
      </c>
      <c r="K98" s="642">
        <v>12996.490000000002</v>
      </c>
      <c r="L98" s="98">
        <v>12996.490000000002</v>
      </c>
      <c r="M98" s="102">
        <v>27.430398123848342</v>
      </c>
      <c r="O98" s="80"/>
    </row>
    <row r="99" spans="1:18" ht="12" customHeight="1">
      <c r="A99" s="607" t="s">
        <v>324</v>
      </c>
      <c r="B99" s="99" t="s">
        <v>325</v>
      </c>
      <c r="C99" s="786">
        <v>20000</v>
      </c>
      <c r="D99" s="765"/>
      <c r="E99" s="645">
        <v>6159</v>
      </c>
      <c r="F99" s="646">
        <v>6159</v>
      </c>
      <c r="G99" s="788">
        <v>90.78</v>
      </c>
      <c r="H99" s="767">
        <v>2397.36</v>
      </c>
      <c r="I99" s="643">
        <v>2319.42</v>
      </c>
      <c r="J99" s="258">
        <v>2296.0300000000002</v>
      </c>
      <c r="K99" s="643">
        <v>3761.64</v>
      </c>
      <c r="L99" s="258">
        <v>3761.64</v>
      </c>
      <c r="M99" s="787">
        <v>38.924500730638094</v>
      </c>
      <c r="O99" s="14"/>
    </row>
    <row r="100" spans="1:18" ht="12" customHeight="1">
      <c r="A100" s="607" t="s">
        <v>326</v>
      </c>
      <c r="B100" s="100" t="s">
        <v>327</v>
      </c>
      <c r="C100" s="786">
        <v>10000</v>
      </c>
      <c r="D100" s="765"/>
      <c r="E100" s="645">
        <v>3850</v>
      </c>
      <c r="F100" s="646">
        <v>3850</v>
      </c>
      <c r="G100" s="788"/>
      <c r="H100" s="767">
        <v>1608.18</v>
      </c>
      <c r="I100" s="643">
        <v>1608.18</v>
      </c>
      <c r="J100" s="258">
        <v>1341.21</v>
      </c>
      <c r="K100" s="643">
        <v>2241.8199999999997</v>
      </c>
      <c r="L100" s="258">
        <v>2241.8199999999997</v>
      </c>
      <c r="M100" s="787">
        <v>41.770909090909093</v>
      </c>
      <c r="O100" s="14"/>
    </row>
    <row r="101" spans="1:18" ht="12" customHeight="1">
      <c r="A101" s="607" t="s">
        <v>328</v>
      </c>
      <c r="B101" s="100" t="s">
        <v>329</v>
      </c>
      <c r="C101" s="786">
        <v>3200</v>
      </c>
      <c r="D101" s="765"/>
      <c r="E101" s="645">
        <v>1450</v>
      </c>
      <c r="F101" s="646">
        <v>1450</v>
      </c>
      <c r="G101" s="788">
        <v>14.77</v>
      </c>
      <c r="H101" s="767">
        <v>132.39000000000001</v>
      </c>
      <c r="I101" s="643">
        <v>132.38999999999999</v>
      </c>
      <c r="J101" s="258">
        <v>111.52</v>
      </c>
      <c r="K101" s="643">
        <v>1317.61</v>
      </c>
      <c r="L101" s="258">
        <v>1317.61</v>
      </c>
      <c r="M101" s="787">
        <v>9.1303448275862085</v>
      </c>
      <c r="O101" s="14"/>
    </row>
    <row r="102" spans="1:18" ht="13.5" customHeight="1">
      <c r="A102" s="607" t="s">
        <v>330</v>
      </c>
      <c r="B102" s="100" t="s">
        <v>331</v>
      </c>
      <c r="C102" s="786">
        <v>10000</v>
      </c>
      <c r="D102" s="765"/>
      <c r="E102" s="645">
        <v>5675</v>
      </c>
      <c r="F102" s="646">
        <v>5675</v>
      </c>
      <c r="G102" s="788">
        <v>276.06</v>
      </c>
      <c r="H102" s="767">
        <v>734.39</v>
      </c>
      <c r="I102" s="643">
        <v>458.33</v>
      </c>
      <c r="J102" s="258"/>
      <c r="K102" s="643">
        <v>4940.6099999999997</v>
      </c>
      <c r="L102" s="258">
        <v>4940.6099999999997</v>
      </c>
      <c r="M102" s="787">
        <v>12.94079295154185</v>
      </c>
      <c r="O102" s="14"/>
    </row>
    <row r="103" spans="1:18" ht="13.5" customHeight="1">
      <c r="A103" s="607" t="s">
        <v>332</v>
      </c>
      <c r="B103" s="100" t="s">
        <v>333</v>
      </c>
      <c r="C103" s="764"/>
      <c r="D103" s="765"/>
      <c r="E103" s="766">
        <v>775</v>
      </c>
      <c r="F103" s="778">
        <v>775</v>
      </c>
      <c r="G103" s="788"/>
      <c r="H103" s="767">
        <v>40.19</v>
      </c>
      <c r="I103" s="643">
        <v>40.19</v>
      </c>
      <c r="J103" s="258">
        <v>40.19</v>
      </c>
      <c r="K103" s="643">
        <v>734.81</v>
      </c>
      <c r="L103" s="258">
        <v>734.81</v>
      </c>
      <c r="M103" s="787">
        <v>5.185806451612903</v>
      </c>
      <c r="O103" s="14"/>
    </row>
    <row r="104" spans="1:18" ht="20.25" customHeight="1">
      <c r="A104" s="610" t="s">
        <v>334</v>
      </c>
      <c r="B104" s="98" t="s">
        <v>335</v>
      </c>
      <c r="C104" s="241">
        <v>236371</v>
      </c>
      <c r="D104" s="237"/>
      <c r="E104" s="639">
        <v>242061</v>
      </c>
      <c r="F104" s="98">
        <v>242061</v>
      </c>
      <c r="G104" s="661">
        <v>-1088.2500000000005</v>
      </c>
      <c r="H104" s="98">
        <v>166418.00999999998</v>
      </c>
      <c r="I104" s="644">
        <v>83999.29</v>
      </c>
      <c r="J104" s="644">
        <v>69045.819999999992</v>
      </c>
      <c r="K104" s="642">
        <v>75642.99000000002</v>
      </c>
      <c r="L104" s="98">
        <v>75642.99000000002</v>
      </c>
      <c r="M104" s="102">
        <v>68.750443070135205</v>
      </c>
      <c r="N104" s="6"/>
      <c r="O104" s="80"/>
      <c r="P104" s="14"/>
      <c r="Q104" s="14"/>
      <c r="R104" s="14"/>
    </row>
    <row r="105" spans="1:18" ht="12" customHeight="1">
      <c r="A105" s="607" t="s">
        <v>336</v>
      </c>
      <c r="B105" s="99" t="s">
        <v>337</v>
      </c>
      <c r="C105" s="786">
        <v>155000</v>
      </c>
      <c r="D105" s="765"/>
      <c r="E105" s="645">
        <v>99700</v>
      </c>
      <c r="F105" s="789">
        <v>99700</v>
      </c>
      <c r="G105" s="790">
        <v>-8971.5300000000007</v>
      </c>
      <c r="H105" s="767">
        <v>72100.47</v>
      </c>
      <c r="I105" s="643">
        <v>46788.68</v>
      </c>
      <c r="J105" s="258">
        <v>46788.68</v>
      </c>
      <c r="K105" s="643">
        <v>27599.53</v>
      </c>
      <c r="L105" s="258">
        <v>27599.53</v>
      </c>
      <c r="M105" s="787">
        <v>72.317422266800406</v>
      </c>
      <c r="O105" s="14"/>
      <c r="P105" s="1"/>
    </row>
    <row r="106" spans="1:18" ht="12" customHeight="1">
      <c r="A106" s="607">
        <v>222</v>
      </c>
      <c r="B106" s="99" t="s">
        <v>338</v>
      </c>
      <c r="C106" s="786">
        <v>36336</v>
      </c>
      <c r="D106" s="765"/>
      <c r="E106" s="645">
        <v>106236</v>
      </c>
      <c r="F106" s="646">
        <v>106236</v>
      </c>
      <c r="G106" s="788">
        <v>9299.35</v>
      </c>
      <c r="H106" s="767">
        <v>69961.39</v>
      </c>
      <c r="I106" s="643">
        <v>19865.150000000001</v>
      </c>
      <c r="J106" s="258">
        <v>11322.38</v>
      </c>
      <c r="K106" s="643">
        <v>36274.61</v>
      </c>
      <c r="L106" s="258">
        <v>36274.61</v>
      </c>
      <c r="M106" s="787">
        <v>65.854691441695849</v>
      </c>
      <c r="O106" s="14"/>
    </row>
    <row r="107" spans="1:18" ht="16.149999999999999" customHeight="1">
      <c r="A107" s="607" t="s">
        <v>339</v>
      </c>
      <c r="B107" s="100" t="s">
        <v>340</v>
      </c>
      <c r="C107" s="786">
        <v>33835</v>
      </c>
      <c r="D107" s="765"/>
      <c r="E107" s="645">
        <v>19075</v>
      </c>
      <c r="F107" s="646">
        <v>19075</v>
      </c>
      <c r="G107" s="790">
        <v>-2094.54</v>
      </c>
      <c r="H107" s="767">
        <v>14475.46</v>
      </c>
      <c r="I107" s="643">
        <v>8610.17</v>
      </c>
      <c r="J107" s="258">
        <v>8610.17</v>
      </c>
      <c r="K107" s="643">
        <v>4599.5400000000009</v>
      </c>
      <c r="L107" s="258">
        <v>4599.5400000000009</v>
      </c>
      <c r="M107" s="787">
        <v>75.887077326343388</v>
      </c>
      <c r="O107" s="14"/>
    </row>
    <row r="108" spans="1:18" ht="14.25" customHeight="1">
      <c r="A108" s="607" t="s">
        <v>341</v>
      </c>
      <c r="B108" s="100" t="s">
        <v>342</v>
      </c>
      <c r="C108" s="786">
        <v>6200</v>
      </c>
      <c r="D108" s="765"/>
      <c r="E108" s="645">
        <v>15550</v>
      </c>
      <c r="F108" s="646">
        <v>15550</v>
      </c>
      <c r="G108" s="788">
        <v>668.43</v>
      </c>
      <c r="H108" s="767">
        <v>9527.99</v>
      </c>
      <c r="I108" s="643">
        <v>8382.59</v>
      </c>
      <c r="J108" s="258">
        <v>1981.93</v>
      </c>
      <c r="K108" s="643">
        <v>6022.01</v>
      </c>
      <c r="L108" s="258">
        <v>6022.01</v>
      </c>
      <c r="M108" s="787">
        <v>61.273247588424439</v>
      </c>
      <c r="O108" s="14"/>
    </row>
    <row r="109" spans="1:18" ht="14.45" customHeight="1">
      <c r="A109" s="607">
        <v>229</v>
      </c>
      <c r="B109" s="100" t="s">
        <v>343</v>
      </c>
      <c r="C109" s="786">
        <v>5000</v>
      </c>
      <c r="D109" s="765"/>
      <c r="E109" s="645">
        <v>1500</v>
      </c>
      <c r="F109" s="646">
        <v>1500</v>
      </c>
      <c r="G109" s="788">
        <v>10.039999999999999</v>
      </c>
      <c r="H109" s="767">
        <v>352.70000000000005</v>
      </c>
      <c r="I109" s="643">
        <v>352.7</v>
      </c>
      <c r="J109" s="258">
        <v>342.66</v>
      </c>
      <c r="K109" s="643">
        <v>1147.3</v>
      </c>
      <c r="L109" s="258">
        <v>1147.3</v>
      </c>
      <c r="M109" s="787">
        <v>23.513333333333339</v>
      </c>
      <c r="O109" s="14"/>
    </row>
    <row r="110" spans="1:18" ht="16.5" customHeight="1">
      <c r="A110" s="610" t="s">
        <v>344</v>
      </c>
      <c r="B110" s="98" t="s">
        <v>345</v>
      </c>
      <c r="C110" s="241">
        <v>57364</v>
      </c>
      <c r="D110" s="237"/>
      <c r="E110" s="639">
        <v>85640</v>
      </c>
      <c r="F110" s="640">
        <v>85640</v>
      </c>
      <c r="G110" s="640">
        <v>733.42</v>
      </c>
      <c r="H110" s="640">
        <v>76197.039999999994</v>
      </c>
      <c r="I110" s="644">
        <v>75522.94</v>
      </c>
      <c r="J110" s="644">
        <v>65048.920000000006</v>
      </c>
      <c r="K110" s="642">
        <v>9442.9600000000064</v>
      </c>
      <c r="L110" s="98">
        <v>9442.9600000000064</v>
      </c>
      <c r="M110" s="102">
        <v>88.973657169546925</v>
      </c>
      <c r="O110" s="80"/>
    </row>
    <row r="111" spans="1:18" ht="12.75" customHeight="1">
      <c r="A111" s="607" t="s">
        <v>346</v>
      </c>
      <c r="B111" s="99" t="s">
        <v>347</v>
      </c>
      <c r="C111" s="786">
        <v>25027</v>
      </c>
      <c r="D111" s="765"/>
      <c r="E111" s="645">
        <v>20127</v>
      </c>
      <c r="F111" s="646">
        <v>20127</v>
      </c>
      <c r="G111" s="788">
        <v>674.1</v>
      </c>
      <c r="H111" s="767">
        <v>18404.729999999996</v>
      </c>
      <c r="I111" s="643">
        <v>17730.63</v>
      </c>
      <c r="J111" s="258">
        <v>17730.63</v>
      </c>
      <c r="K111" s="643">
        <v>1722.2700000000041</v>
      </c>
      <c r="L111" s="258">
        <v>1722.2700000000041</v>
      </c>
      <c r="M111" s="787">
        <v>91.44298703234459</v>
      </c>
      <c r="O111" s="14"/>
    </row>
    <row r="112" spans="1:18" ht="12.75" customHeight="1">
      <c r="A112" s="607" t="s">
        <v>348</v>
      </c>
      <c r="B112" s="100" t="s">
        <v>349</v>
      </c>
      <c r="C112" s="786">
        <v>21717</v>
      </c>
      <c r="D112" s="765"/>
      <c r="E112" s="645">
        <v>60317</v>
      </c>
      <c r="F112" s="646">
        <v>60317</v>
      </c>
      <c r="G112" s="788">
        <v>37.020000000000003</v>
      </c>
      <c r="H112" s="767">
        <v>55050.789999999986</v>
      </c>
      <c r="I112" s="643">
        <v>55050.79</v>
      </c>
      <c r="J112" s="258">
        <v>44606.67</v>
      </c>
      <c r="K112" s="643">
        <v>5266.2100000000137</v>
      </c>
      <c r="L112" s="258">
        <v>5266.2100000000137</v>
      </c>
      <c r="M112" s="787">
        <v>91.269111527430056</v>
      </c>
      <c r="O112" s="14"/>
    </row>
    <row r="113" spans="1:20" ht="15" customHeight="1">
      <c r="A113" s="607" t="s">
        <v>350</v>
      </c>
      <c r="B113" s="100" t="s">
        <v>351</v>
      </c>
      <c r="C113" s="786">
        <v>10620</v>
      </c>
      <c r="D113" s="765"/>
      <c r="E113" s="645">
        <v>5196</v>
      </c>
      <c r="F113" s="646">
        <v>5196</v>
      </c>
      <c r="G113" s="788">
        <v>22.3</v>
      </c>
      <c r="H113" s="767">
        <v>2741.52</v>
      </c>
      <c r="I113" s="643">
        <v>2741.52</v>
      </c>
      <c r="J113" s="258">
        <v>2711.62</v>
      </c>
      <c r="K113" s="643">
        <v>2454.48</v>
      </c>
      <c r="L113" s="258">
        <v>2454.48</v>
      </c>
      <c r="M113" s="787">
        <v>52.762124711316396</v>
      </c>
      <c r="O113" s="14"/>
      <c r="Q113" t="s">
        <v>12</v>
      </c>
    </row>
    <row r="114" spans="1:20" ht="15" customHeight="1">
      <c r="A114" s="610" t="s">
        <v>352</v>
      </c>
      <c r="B114" s="98" t="s">
        <v>353</v>
      </c>
      <c r="C114" s="241">
        <v>123034</v>
      </c>
      <c r="D114" s="237"/>
      <c r="E114" s="639">
        <v>101742</v>
      </c>
      <c r="F114" s="640">
        <v>101742</v>
      </c>
      <c r="G114" s="640">
        <v>3807.47</v>
      </c>
      <c r="H114" s="640">
        <v>68538.19</v>
      </c>
      <c r="I114" s="98">
        <v>65152.78</v>
      </c>
      <c r="J114" s="98">
        <v>53680.61</v>
      </c>
      <c r="K114" s="642">
        <v>33203.81</v>
      </c>
      <c r="L114" s="98">
        <v>33203.81</v>
      </c>
      <c r="M114" s="102">
        <v>67.364696978632224</v>
      </c>
      <c r="O114" s="80"/>
    </row>
    <row r="115" spans="1:20" ht="15.75" customHeight="1">
      <c r="A115" s="607" t="s">
        <v>354</v>
      </c>
      <c r="B115" s="99" t="s">
        <v>355</v>
      </c>
      <c r="C115" s="786">
        <v>1443</v>
      </c>
      <c r="D115" s="765"/>
      <c r="E115" s="645">
        <v>1293</v>
      </c>
      <c r="F115" s="646">
        <v>1293</v>
      </c>
      <c r="G115" s="788"/>
      <c r="H115" s="767">
        <v>195.75</v>
      </c>
      <c r="I115" s="643">
        <v>195.75</v>
      </c>
      <c r="J115" s="258">
        <v>195.75</v>
      </c>
      <c r="K115" s="643">
        <v>1097.25</v>
      </c>
      <c r="L115" s="258">
        <v>1097.25</v>
      </c>
      <c r="M115" s="768">
        <v>15.139211136890951</v>
      </c>
      <c r="O115" s="14"/>
    </row>
    <row r="116" spans="1:20" ht="14.25" customHeight="1">
      <c r="A116" s="607" t="s">
        <v>356</v>
      </c>
      <c r="B116" s="100" t="s">
        <v>357</v>
      </c>
      <c r="C116" s="786">
        <v>3215</v>
      </c>
      <c r="D116" s="765"/>
      <c r="E116" s="645">
        <v>29835</v>
      </c>
      <c r="F116" s="646">
        <v>29835</v>
      </c>
      <c r="G116" s="643">
        <v>481.36</v>
      </c>
      <c r="H116" s="767">
        <v>19219.71</v>
      </c>
      <c r="I116" s="643">
        <v>19051.86</v>
      </c>
      <c r="J116" s="258">
        <v>15860.38</v>
      </c>
      <c r="K116" s="643">
        <v>10615.29</v>
      </c>
      <c r="L116" s="258">
        <v>10615.29</v>
      </c>
      <c r="M116" s="768">
        <v>64.420010055304175</v>
      </c>
      <c r="O116" s="14"/>
    </row>
    <row r="117" spans="1:20" ht="17.25" customHeight="1">
      <c r="A117" s="607" t="s">
        <v>358</v>
      </c>
      <c r="B117" s="100" t="s">
        <v>359</v>
      </c>
      <c r="C117" s="786">
        <v>24415</v>
      </c>
      <c r="D117" s="765"/>
      <c r="E117" s="645">
        <v>26610</v>
      </c>
      <c r="F117" s="646">
        <v>26610</v>
      </c>
      <c r="G117" s="643">
        <v>1015.41</v>
      </c>
      <c r="H117" s="767">
        <v>13782.539999999999</v>
      </c>
      <c r="I117" s="643">
        <v>12466.14</v>
      </c>
      <c r="J117" s="258">
        <v>7743.48</v>
      </c>
      <c r="K117" s="643">
        <v>12827.460000000001</v>
      </c>
      <c r="L117" s="258">
        <v>12827.460000000001</v>
      </c>
      <c r="M117" s="787">
        <v>51.794588500563698</v>
      </c>
      <c r="O117" s="14"/>
    </row>
    <row r="118" spans="1:20" ht="16.5" customHeight="1">
      <c r="A118" s="607" t="s">
        <v>360</v>
      </c>
      <c r="B118" s="100" t="s">
        <v>361</v>
      </c>
      <c r="C118" s="786">
        <v>3000</v>
      </c>
      <c r="D118" s="765"/>
      <c r="E118" s="645">
        <v>640</v>
      </c>
      <c r="F118" s="646">
        <v>640</v>
      </c>
      <c r="G118" s="788"/>
      <c r="H118" s="767">
        <v>38.520000000000003</v>
      </c>
      <c r="I118" s="643"/>
      <c r="J118" s="258"/>
      <c r="K118" s="643">
        <v>601.48</v>
      </c>
      <c r="L118" s="258">
        <v>601.48</v>
      </c>
      <c r="M118" s="787">
        <v>6.0187500000000007</v>
      </c>
      <c r="O118" s="14"/>
    </row>
    <row r="119" spans="1:20" ht="16.5" customHeight="1">
      <c r="A119" s="607" t="s">
        <v>362</v>
      </c>
      <c r="B119" s="100" t="s">
        <v>363</v>
      </c>
      <c r="C119" s="786">
        <v>90961</v>
      </c>
      <c r="D119" s="765"/>
      <c r="E119" s="645">
        <v>43364</v>
      </c>
      <c r="F119" s="646">
        <v>43364</v>
      </c>
      <c r="G119" s="788">
        <v>2310.6999999999998</v>
      </c>
      <c r="H119" s="767">
        <v>35301.67</v>
      </c>
      <c r="I119" s="643">
        <v>33439.03</v>
      </c>
      <c r="J119" s="258">
        <v>29881</v>
      </c>
      <c r="K119" s="643">
        <v>8062.3300000000017</v>
      </c>
      <c r="L119" s="258">
        <v>8062.3300000000017</v>
      </c>
      <c r="M119" s="787">
        <v>81.407780647541742</v>
      </c>
      <c r="O119" s="14"/>
      <c r="Q119" s="14" t="s">
        <v>12</v>
      </c>
    </row>
    <row r="120" spans="1:20" ht="20.25" customHeight="1">
      <c r="A120" s="610" t="s">
        <v>364</v>
      </c>
      <c r="B120" s="98" t="s">
        <v>365</v>
      </c>
      <c r="C120" s="241">
        <v>87709</v>
      </c>
      <c r="D120" s="237"/>
      <c r="E120" s="639">
        <v>201308</v>
      </c>
      <c r="F120" s="639">
        <v>201308</v>
      </c>
      <c r="G120" s="639">
        <v>26878.69</v>
      </c>
      <c r="H120" s="639">
        <v>111471.2</v>
      </c>
      <c r="I120" s="644">
        <v>79061.350000000006</v>
      </c>
      <c r="J120" s="644">
        <v>47163.37</v>
      </c>
      <c r="K120" s="642">
        <v>89836.800000000003</v>
      </c>
      <c r="L120" s="98">
        <v>89836.800000000003</v>
      </c>
      <c r="M120" s="102">
        <v>55.373457587378546</v>
      </c>
      <c r="O120" s="80"/>
      <c r="P120" s="14" t="s">
        <v>12</v>
      </c>
    </row>
    <row r="121" spans="1:20" ht="20.25" customHeight="1">
      <c r="A121" s="611">
        <v>251</v>
      </c>
      <c r="B121" s="258" t="s">
        <v>618</v>
      </c>
      <c r="C121" s="241"/>
      <c r="D121" s="237"/>
      <c r="E121" s="645">
        <v>6000</v>
      </c>
      <c r="F121" s="646">
        <v>6000</v>
      </c>
      <c r="G121" s="237"/>
      <c r="H121" s="647"/>
      <c r="I121" s="648"/>
      <c r="J121" s="649"/>
      <c r="K121" s="642"/>
      <c r="L121" s="98"/>
      <c r="M121" s="102">
        <v>0</v>
      </c>
      <c r="O121" s="80"/>
      <c r="P121" s="14"/>
    </row>
    <row r="122" spans="1:20" ht="14.25" customHeight="1">
      <c r="A122" s="607" t="s">
        <v>366</v>
      </c>
      <c r="B122" s="100" t="s">
        <v>367</v>
      </c>
      <c r="C122" s="786">
        <v>10885</v>
      </c>
      <c r="D122" s="765"/>
      <c r="E122" s="645">
        <v>10435</v>
      </c>
      <c r="F122" s="646">
        <v>10435</v>
      </c>
      <c r="G122" s="788">
        <v>256.95999999999998</v>
      </c>
      <c r="H122" s="767">
        <v>1557.98</v>
      </c>
      <c r="I122" s="643">
        <v>956.11</v>
      </c>
      <c r="J122" s="258">
        <v>778.01</v>
      </c>
      <c r="K122" s="643">
        <v>8877.02</v>
      </c>
      <c r="L122" s="258">
        <v>8877.02</v>
      </c>
      <c r="M122" s="787">
        <v>14.930330618112123</v>
      </c>
      <c r="O122" s="14"/>
    </row>
    <row r="123" spans="1:20" ht="16.5" customHeight="1">
      <c r="A123" s="607" t="s">
        <v>368</v>
      </c>
      <c r="B123" s="100" t="s">
        <v>369</v>
      </c>
      <c r="C123" s="786">
        <v>11735</v>
      </c>
      <c r="D123" s="765"/>
      <c r="E123" s="645">
        <v>10815</v>
      </c>
      <c r="F123" s="646">
        <v>10815</v>
      </c>
      <c r="G123" s="643">
        <v>1188.83</v>
      </c>
      <c r="H123" s="767">
        <v>5146.55</v>
      </c>
      <c r="I123" s="643">
        <v>1556.93</v>
      </c>
      <c r="J123" s="258">
        <v>1332.92</v>
      </c>
      <c r="K123" s="643">
        <v>5668.45</v>
      </c>
      <c r="L123" s="258">
        <v>5668.45</v>
      </c>
      <c r="M123" s="787">
        <v>47.587147480351362</v>
      </c>
      <c r="O123" s="14"/>
    </row>
    <row r="124" spans="1:20" ht="12.75" customHeight="1">
      <c r="A124" s="607">
        <v>254</v>
      </c>
      <c r="B124" s="100" t="s">
        <v>370</v>
      </c>
      <c r="C124" s="786">
        <v>11627</v>
      </c>
      <c r="D124" s="765"/>
      <c r="E124" s="645">
        <v>18007</v>
      </c>
      <c r="F124" s="789">
        <v>18007</v>
      </c>
      <c r="G124" s="643">
        <v>1314.58</v>
      </c>
      <c r="H124" s="767">
        <v>9647.64</v>
      </c>
      <c r="I124" s="643">
        <v>9040.15</v>
      </c>
      <c r="J124" s="258">
        <v>5065.5600000000004</v>
      </c>
      <c r="K124" s="643">
        <v>8359.36</v>
      </c>
      <c r="L124" s="258">
        <v>8359.36</v>
      </c>
      <c r="M124" s="787">
        <v>53.577164436052648</v>
      </c>
      <c r="O124" s="14"/>
      <c r="T124" t="s">
        <v>12</v>
      </c>
    </row>
    <row r="125" spans="1:20" ht="18" customHeight="1">
      <c r="A125" s="607" t="s">
        <v>371</v>
      </c>
      <c r="B125" s="100" t="s">
        <v>372</v>
      </c>
      <c r="C125" s="786">
        <v>17705</v>
      </c>
      <c r="D125" s="765"/>
      <c r="E125" s="645">
        <v>52123</v>
      </c>
      <c r="F125" s="258">
        <v>52123</v>
      </c>
      <c r="G125" s="646">
        <v>11618.62</v>
      </c>
      <c r="H125" s="774">
        <v>36813.68</v>
      </c>
      <c r="I125" s="643">
        <v>22477.05</v>
      </c>
      <c r="J125" s="258">
        <v>15532.14</v>
      </c>
      <c r="K125" s="643">
        <v>15309.32</v>
      </c>
      <c r="L125" s="258">
        <v>15309.32</v>
      </c>
      <c r="M125" s="787">
        <v>70.628474953475433</v>
      </c>
      <c r="O125" s="14"/>
    </row>
    <row r="126" spans="1:20" ht="17.25" customHeight="1">
      <c r="A126" s="607" t="s">
        <v>373</v>
      </c>
      <c r="B126" s="100" t="s">
        <v>374</v>
      </c>
      <c r="C126" s="786">
        <v>18829</v>
      </c>
      <c r="D126" s="765"/>
      <c r="E126" s="645">
        <v>42398</v>
      </c>
      <c r="F126" s="258">
        <v>42398</v>
      </c>
      <c r="G126" s="643">
        <v>4882.8900000000003</v>
      </c>
      <c r="H126" s="767">
        <v>24358.26</v>
      </c>
      <c r="I126" s="643">
        <v>20300.87</v>
      </c>
      <c r="J126" s="258">
        <v>11772.34</v>
      </c>
      <c r="K126" s="643">
        <v>18039.740000000002</v>
      </c>
      <c r="L126" s="258">
        <v>18039.740000000002</v>
      </c>
      <c r="M126" s="787">
        <v>57.451436388508895</v>
      </c>
      <c r="O126" s="221"/>
    </row>
    <row r="127" spans="1:20" ht="17.25" customHeight="1">
      <c r="A127" s="607">
        <v>257</v>
      </c>
      <c r="B127" s="100" t="s">
        <v>375</v>
      </c>
      <c r="C127" s="786">
        <v>10882</v>
      </c>
      <c r="D127" s="765"/>
      <c r="E127" s="645">
        <v>11482</v>
      </c>
      <c r="F127" s="258">
        <v>11482</v>
      </c>
      <c r="G127" s="646">
        <v>1.01</v>
      </c>
      <c r="H127" s="774">
        <v>2678.03</v>
      </c>
      <c r="I127" s="643">
        <v>2678.03</v>
      </c>
      <c r="J127" s="258">
        <v>1996.73</v>
      </c>
      <c r="K127" s="643">
        <v>8803.9699999999993</v>
      </c>
      <c r="L127" s="258">
        <v>8803.9699999999993</v>
      </c>
      <c r="M127" s="787">
        <v>23.323724089879811</v>
      </c>
      <c r="O127" s="14"/>
    </row>
    <row r="128" spans="1:20" ht="17.25" customHeight="1">
      <c r="A128" s="607" t="s">
        <v>376</v>
      </c>
      <c r="B128" s="100" t="s">
        <v>377</v>
      </c>
      <c r="C128" s="786">
        <v>6046</v>
      </c>
      <c r="D128" s="765"/>
      <c r="E128" s="645">
        <v>50048</v>
      </c>
      <c r="F128" s="258">
        <v>50048</v>
      </c>
      <c r="G128" s="643">
        <v>7615.8</v>
      </c>
      <c r="H128" s="774">
        <v>31269.06</v>
      </c>
      <c r="I128" s="643">
        <v>22052.21</v>
      </c>
      <c r="J128" s="258">
        <v>10685.67</v>
      </c>
      <c r="K128" s="643">
        <v>18778.939999999999</v>
      </c>
      <c r="L128" s="258">
        <v>18778.939999999999</v>
      </c>
      <c r="M128" s="787">
        <v>62.478140984654729</v>
      </c>
      <c r="O128" s="14"/>
      <c r="P128" t="s">
        <v>12</v>
      </c>
      <c r="Q128" t="s">
        <v>12</v>
      </c>
    </row>
    <row r="129" spans="1:16" ht="15" customHeight="1">
      <c r="A129" s="610" t="s">
        <v>378</v>
      </c>
      <c r="B129" s="98" t="s">
        <v>379</v>
      </c>
      <c r="C129" s="241">
        <v>125332</v>
      </c>
      <c r="D129" s="237"/>
      <c r="E129" s="639">
        <v>101305</v>
      </c>
      <c r="F129" s="650">
        <v>101305</v>
      </c>
      <c r="G129" s="650">
        <v>7738.1200000000008</v>
      </c>
      <c r="H129" s="650">
        <v>68466.709999999992</v>
      </c>
      <c r="I129" s="651">
        <v>50638.67</v>
      </c>
      <c r="J129" s="650">
        <v>25630.9</v>
      </c>
      <c r="K129" s="642">
        <v>32838.290000000008</v>
      </c>
      <c r="L129" s="98">
        <v>32838.290000000008</v>
      </c>
      <c r="M129" s="102">
        <v>67.584729282858689</v>
      </c>
      <c r="O129" s="80"/>
    </row>
    <row r="130" spans="1:16" ht="13.5" customHeight="1">
      <c r="A130" s="607">
        <v>261</v>
      </c>
      <c r="B130" s="99" t="s">
        <v>380</v>
      </c>
      <c r="C130" s="786">
        <v>5564</v>
      </c>
      <c r="D130" s="765"/>
      <c r="E130" s="645">
        <v>439</v>
      </c>
      <c r="F130" s="791">
        <v>439</v>
      </c>
      <c r="G130" s="792"/>
      <c r="H130" s="767"/>
      <c r="I130" s="643"/>
      <c r="J130" s="258"/>
      <c r="K130" s="643">
        <v>439</v>
      </c>
      <c r="L130" s="258">
        <v>439</v>
      </c>
      <c r="M130" s="102">
        <v>0</v>
      </c>
      <c r="O130" s="14"/>
    </row>
    <row r="131" spans="1:16" ht="13.5" customHeight="1">
      <c r="A131" s="607" t="s">
        <v>381</v>
      </c>
      <c r="B131" s="100" t="s">
        <v>382</v>
      </c>
      <c r="C131" s="786">
        <v>59615</v>
      </c>
      <c r="D131" s="765"/>
      <c r="E131" s="645">
        <v>24964</v>
      </c>
      <c r="F131" s="258">
        <v>24964</v>
      </c>
      <c r="G131" s="643">
        <v>5085.3100000000004</v>
      </c>
      <c r="H131" s="767">
        <v>16522.45</v>
      </c>
      <c r="I131" s="643">
        <v>12694.55</v>
      </c>
      <c r="J131" s="258">
        <v>5466.24</v>
      </c>
      <c r="K131" s="643">
        <v>8441.5499999999993</v>
      </c>
      <c r="L131" s="258">
        <v>8441.5499999999993</v>
      </c>
      <c r="M131" s="787">
        <v>66.185106553436952</v>
      </c>
      <c r="O131" s="14"/>
    </row>
    <row r="132" spans="1:16" ht="17.25" customHeight="1">
      <c r="A132" s="607">
        <v>263</v>
      </c>
      <c r="B132" s="100" t="s">
        <v>383</v>
      </c>
      <c r="C132" s="786">
        <v>15000</v>
      </c>
      <c r="D132" s="765"/>
      <c r="E132" s="645">
        <v>6600</v>
      </c>
      <c r="F132" s="258">
        <v>6600</v>
      </c>
      <c r="G132" s="792">
        <v>64.069999999999993</v>
      </c>
      <c r="H132" s="767">
        <v>1540.91</v>
      </c>
      <c r="I132" s="643">
        <v>1540.91</v>
      </c>
      <c r="J132" s="258">
        <v>1126.0999999999999</v>
      </c>
      <c r="K132" s="643">
        <v>5059.09</v>
      </c>
      <c r="L132" s="258">
        <v>5059.09</v>
      </c>
      <c r="M132" s="787">
        <v>23.347121212121213</v>
      </c>
      <c r="O132" s="14"/>
    </row>
    <row r="133" spans="1:16" ht="17.25" customHeight="1">
      <c r="A133" s="607" t="s">
        <v>384</v>
      </c>
      <c r="B133" s="104" t="s">
        <v>385</v>
      </c>
      <c r="C133" s="646">
        <v>20673</v>
      </c>
      <c r="D133" s="765"/>
      <c r="E133" s="645">
        <v>33640</v>
      </c>
      <c r="F133" s="791">
        <v>33640</v>
      </c>
      <c r="G133" s="792">
        <v>848.64</v>
      </c>
      <c r="H133" s="767">
        <v>28951.919999999998</v>
      </c>
      <c r="I133" s="643">
        <v>20007.09</v>
      </c>
      <c r="J133" s="258">
        <v>9082.08</v>
      </c>
      <c r="K133" s="643">
        <v>4688.0800000000017</v>
      </c>
      <c r="L133" s="258">
        <v>4688.0800000000017</v>
      </c>
      <c r="M133" s="787">
        <v>86.063971462544586</v>
      </c>
      <c r="O133" s="14"/>
      <c r="P133" t="s">
        <v>12</v>
      </c>
    </row>
    <row r="134" spans="1:16" ht="15.75" customHeight="1">
      <c r="A134" s="607" t="s">
        <v>386</v>
      </c>
      <c r="B134" s="104" t="s">
        <v>387</v>
      </c>
      <c r="C134" s="646">
        <v>24480</v>
      </c>
      <c r="D134" s="765"/>
      <c r="E134" s="645">
        <v>35662</v>
      </c>
      <c r="F134" s="791">
        <v>35662</v>
      </c>
      <c r="G134" s="643">
        <v>1740.1</v>
      </c>
      <c r="H134" s="767">
        <v>21451.429999999997</v>
      </c>
      <c r="I134" s="643">
        <v>16396.12</v>
      </c>
      <c r="J134" s="258">
        <v>9956.48</v>
      </c>
      <c r="K134" s="643">
        <v>14210.570000000003</v>
      </c>
      <c r="L134" s="258">
        <v>14210.570000000003</v>
      </c>
      <c r="M134" s="787">
        <v>60.152066625539774</v>
      </c>
      <c r="O134" s="14"/>
    </row>
    <row r="135" spans="1:16" ht="20.25" customHeight="1">
      <c r="A135" s="610" t="s">
        <v>388</v>
      </c>
      <c r="B135" s="105" t="s">
        <v>389</v>
      </c>
      <c r="C135" s="362">
        <v>194139</v>
      </c>
      <c r="D135" s="237"/>
      <c r="E135" s="639">
        <v>228586</v>
      </c>
      <c r="F135" s="650">
        <v>226536</v>
      </c>
      <c r="G135" s="650">
        <v>17116.55</v>
      </c>
      <c r="H135" s="650">
        <v>137094.01999999999</v>
      </c>
      <c r="I135" s="650">
        <v>95703.76999999999</v>
      </c>
      <c r="J135" s="650">
        <v>55847.740000000005</v>
      </c>
      <c r="K135" s="642">
        <v>89441.98000000001</v>
      </c>
      <c r="L135" s="98">
        <v>91491.98000000001</v>
      </c>
      <c r="M135" s="102">
        <v>60.517542465656668</v>
      </c>
      <c r="N135" s="6"/>
      <c r="O135" s="80"/>
    </row>
    <row r="136" spans="1:16" ht="12.75" customHeight="1">
      <c r="A136" s="607" t="s">
        <v>390</v>
      </c>
      <c r="B136" s="104" t="s">
        <v>391</v>
      </c>
      <c r="C136" s="646">
        <v>9547</v>
      </c>
      <c r="D136" s="765"/>
      <c r="E136" s="645">
        <v>62122</v>
      </c>
      <c r="F136" s="789">
        <v>62122</v>
      </c>
      <c r="G136" s="792">
        <v>8614.4699999999993</v>
      </c>
      <c r="H136" s="767">
        <v>26339.480000000003</v>
      </c>
      <c r="I136" s="643">
        <v>17857.62</v>
      </c>
      <c r="J136" s="258">
        <v>16210.41</v>
      </c>
      <c r="K136" s="643">
        <v>35782.519999999997</v>
      </c>
      <c r="L136" s="258">
        <v>35782.519999999997</v>
      </c>
      <c r="M136" s="787">
        <v>42.399600785551023</v>
      </c>
      <c r="O136" s="14"/>
    </row>
    <row r="137" spans="1:16" ht="16.5" customHeight="1">
      <c r="A137" s="607" t="s">
        <v>392</v>
      </c>
      <c r="B137" s="100" t="s">
        <v>393</v>
      </c>
      <c r="C137" s="786">
        <v>797</v>
      </c>
      <c r="D137" s="765"/>
      <c r="E137" s="645">
        <v>8447</v>
      </c>
      <c r="F137" s="791">
        <v>8447</v>
      </c>
      <c r="G137" s="792">
        <v>29.53</v>
      </c>
      <c r="H137" s="767">
        <v>2633.48</v>
      </c>
      <c r="I137" s="643">
        <v>513.6</v>
      </c>
      <c r="J137" s="258">
        <v>513.6</v>
      </c>
      <c r="K137" s="643">
        <v>5813.52</v>
      </c>
      <c r="L137" s="258">
        <v>5813.52</v>
      </c>
      <c r="M137" s="787">
        <v>31.176512371256067</v>
      </c>
      <c r="O137" s="14"/>
    </row>
    <row r="138" spans="1:16" ht="13.5" customHeight="1">
      <c r="A138" s="607" t="s">
        <v>394</v>
      </c>
      <c r="B138" s="100" t="s">
        <v>597</v>
      </c>
      <c r="C138" s="786">
        <v>12152</v>
      </c>
      <c r="D138" s="765"/>
      <c r="E138" s="645">
        <v>52807</v>
      </c>
      <c r="F138" s="791">
        <v>52807</v>
      </c>
      <c r="G138" s="792">
        <v>5063.1499999999996</v>
      </c>
      <c r="H138" s="767">
        <v>26492.43</v>
      </c>
      <c r="I138" s="643">
        <v>24908.57</v>
      </c>
      <c r="J138" s="258">
        <v>17324.93</v>
      </c>
      <c r="K138" s="643">
        <v>26314.57</v>
      </c>
      <c r="L138" s="258">
        <v>26314.57</v>
      </c>
      <c r="M138" s="787">
        <v>50.168405703789269</v>
      </c>
      <c r="O138" s="14"/>
    </row>
    <row r="139" spans="1:16" ht="16.5" customHeight="1">
      <c r="A139" s="607" t="s">
        <v>395</v>
      </c>
      <c r="B139" s="100" t="s">
        <v>396</v>
      </c>
      <c r="C139" s="786">
        <v>50000</v>
      </c>
      <c r="D139" s="765"/>
      <c r="E139" s="645">
        <v>46762</v>
      </c>
      <c r="F139" s="791">
        <v>46762</v>
      </c>
      <c r="G139" s="792">
        <v>879.88</v>
      </c>
      <c r="H139" s="767">
        <v>43569.719999999994</v>
      </c>
      <c r="I139" s="643">
        <v>23725.5</v>
      </c>
      <c r="J139" s="258">
        <v>12557.83</v>
      </c>
      <c r="K139" s="643">
        <v>3192.2800000000061</v>
      </c>
      <c r="L139" s="258">
        <v>3192.2800000000061</v>
      </c>
      <c r="M139" s="787">
        <v>93.173345879132611</v>
      </c>
      <c r="O139" s="14"/>
    </row>
    <row r="140" spans="1:16" ht="12.75" customHeight="1">
      <c r="A140" s="607" t="s">
        <v>397</v>
      </c>
      <c r="B140" s="100" t="s">
        <v>598</v>
      </c>
      <c r="C140" s="786">
        <v>91203</v>
      </c>
      <c r="D140" s="765"/>
      <c r="E140" s="645">
        <v>34543</v>
      </c>
      <c r="F140" s="791">
        <v>32493</v>
      </c>
      <c r="G140" s="792">
        <v>521.09</v>
      </c>
      <c r="H140" s="767">
        <v>25604.07</v>
      </c>
      <c r="I140" s="643">
        <v>25176.07</v>
      </c>
      <c r="J140" s="258">
        <v>6885.47</v>
      </c>
      <c r="K140" s="643">
        <v>6888.93</v>
      </c>
      <c r="L140" s="258">
        <v>8938.93</v>
      </c>
      <c r="M140" s="787">
        <v>78.798725879420189</v>
      </c>
      <c r="O140" s="14"/>
    </row>
    <row r="141" spans="1:16" ht="15" customHeight="1">
      <c r="A141" s="607">
        <v>277</v>
      </c>
      <c r="B141" s="100" t="s">
        <v>398</v>
      </c>
      <c r="C141" s="786"/>
      <c r="D141" s="765"/>
      <c r="E141" s="645">
        <v>400</v>
      </c>
      <c r="F141" s="791">
        <v>400</v>
      </c>
      <c r="G141" s="792"/>
      <c r="H141" s="767">
        <v>0</v>
      </c>
      <c r="I141" s="643"/>
      <c r="J141" s="258"/>
      <c r="K141" s="643">
        <v>400</v>
      </c>
      <c r="L141" s="258">
        <v>400</v>
      </c>
      <c r="M141" s="787">
        <v>0</v>
      </c>
      <c r="O141" s="14"/>
    </row>
    <row r="142" spans="1:16" ht="15" customHeight="1">
      <c r="A142" s="607">
        <v>278</v>
      </c>
      <c r="B142" s="100" t="s">
        <v>399</v>
      </c>
      <c r="C142" s="786"/>
      <c r="D142" s="765"/>
      <c r="E142" s="645">
        <v>500</v>
      </c>
      <c r="F142" s="791">
        <v>500</v>
      </c>
      <c r="G142" s="792"/>
      <c r="H142" s="767"/>
      <c r="I142" s="643"/>
      <c r="J142" s="258"/>
      <c r="K142" s="643">
        <v>500</v>
      </c>
      <c r="L142" s="258">
        <v>500</v>
      </c>
      <c r="M142" s="787">
        <v>0</v>
      </c>
      <c r="O142" s="14"/>
    </row>
    <row r="143" spans="1:16" ht="15" customHeight="1">
      <c r="A143" s="607" t="s">
        <v>400</v>
      </c>
      <c r="B143" s="100" t="s">
        <v>401</v>
      </c>
      <c r="C143" s="786">
        <v>30440</v>
      </c>
      <c r="D143" s="765"/>
      <c r="E143" s="645">
        <v>23005</v>
      </c>
      <c r="F143" s="791">
        <v>23005</v>
      </c>
      <c r="G143" s="792">
        <v>2008.43</v>
      </c>
      <c r="H143" s="767">
        <v>12454.84</v>
      </c>
      <c r="I143" s="643">
        <v>3522.41</v>
      </c>
      <c r="J143" s="258">
        <v>2355.5</v>
      </c>
      <c r="K143" s="643">
        <v>10550.16</v>
      </c>
      <c r="L143" s="258">
        <v>10550.16</v>
      </c>
      <c r="M143" s="787">
        <v>54.13970875896544</v>
      </c>
      <c r="O143" s="14"/>
    </row>
    <row r="144" spans="1:16" ht="15" customHeight="1">
      <c r="A144" s="610" t="s">
        <v>402</v>
      </c>
      <c r="B144" s="98" t="s">
        <v>403</v>
      </c>
      <c r="C144" s="241">
        <v>98355</v>
      </c>
      <c r="D144" s="237"/>
      <c r="E144" s="652">
        <v>90478</v>
      </c>
      <c r="F144" s="653">
        <v>90478</v>
      </c>
      <c r="G144" s="793">
        <v>7348.22</v>
      </c>
      <c r="H144" s="762">
        <v>70857.319999999992</v>
      </c>
      <c r="I144" s="642">
        <v>56466.52</v>
      </c>
      <c r="J144" s="98">
        <v>41772.26</v>
      </c>
      <c r="K144" s="642">
        <v>19620.680000000008</v>
      </c>
      <c r="L144" s="98">
        <v>19620.680000000008</v>
      </c>
      <c r="M144" s="102">
        <v>78.314418974778391</v>
      </c>
      <c r="O144" s="80"/>
    </row>
    <row r="145" spans="1:17" ht="15" customHeight="1">
      <c r="A145" s="606">
        <v>290</v>
      </c>
      <c r="B145" s="106" t="s">
        <v>404</v>
      </c>
      <c r="C145" s="794">
        <v>0</v>
      </c>
      <c r="D145" s="237"/>
      <c r="E145" s="795">
        <v>242965</v>
      </c>
      <c r="F145" s="795">
        <v>242965</v>
      </c>
      <c r="G145" s="796">
        <v>27207.600000000002</v>
      </c>
      <c r="H145" s="762">
        <v>235544.74099999998</v>
      </c>
      <c r="I145" s="642">
        <v>155895.93</v>
      </c>
      <c r="J145" s="796">
        <v>208297.53999999998</v>
      </c>
      <c r="K145" s="642">
        <v>7420.25900000002</v>
      </c>
      <c r="L145" s="796">
        <v>7420.25900000002</v>
      </c>
      <c r="M145" s="102">
        <v>96.945955590311357</v>
      </c>
      <c r="N145">
        <v>0</v>
      </c>
      <c r="O145" s="80"/>
      <c r="P145" s="14" t="s">
        <v>12</v>
      </c>
    </row>
    <row r="146" spans="1:17" ht="15" customHeight="1">
      <c r="A146" s="607">
        <v>291</v>
      </c>
      <c r="B146" s="107" t="s">
        <v>405</v>
      </c>
      <c r="C146" s="794"/>
      <c r="D146" s="237"/>
      <c r="E146" s="797">
        <v>10130</v>
      </c>
      <c r="F146" s="798">
        <v>10130</v>
      </c>
      <c r="G146" s="798">
        <v>386</v>
      </c>
      <c r="H146" s="799">
        <v>7869.5</v>
      </c>
      <c r="I146" s="643">
        <v>7629.5</v>
      </c>
      <c r="J146" s="798">
        <v>7841</v>
      </c>
      <c r="K146" s="643">
        <v>2260.5</v>
      </c>
      <c r="L146" s="798">
        <v>2260.5</v>
      </c>
      <c r="M146" s="787">
        <v>77.685093780848959</v>
      </c>
      <c r="O146" s="14"/>
    </row>
    <row r="147" spans="1:17" ht="15" customHeight="1">
      <c r="A147" s="592">
        <v>292</v>
      </c>
      <c r="B147" s="107" t="s">
        <v>406</v>
      </c>
      <c r="C147" s="800"/>
      <c r="D147" s="780"/>
      <c r="E147" s="797">
        <v>2200</v>
      </c>
      <c r="F147" s="798">
        <v>2200</v>
      </c>
      <c r="G147" s="798">
        <v>1349.13</v>
      </c>
      <c r="H147" s="799">
        <v>2184.09</v>
      </c>
      <c r="I147" s="643"/>
      <c r="J147" s="798">
        <v>834.96</v>
      </c>
      <c r="K147" s="643">
        <v>15.909999999999854</v>
      </c>
      <c r="L147" s="798">
        <v>15.909999999999854</v>
      </c>
      <c r="M147" s="787">
        <v>99.276818181818186</v>
      </c>
      <c r="O147" s="14"/>
      <c r="P147" t="s">
        <v>12</v>
      </c>
    </row>
    <row r="148" spans="1:17" ht="14.25" customHeight="1">
      <c r="A148" s="607">
        <v>293</v>
      </c>
      <c r="B148" s="107" t="s">
        <v>407</v>
      </c>
      <c r="C148" s="801"/>
      <c r="D148" s="765"/>
      <c r="E148" s="797">
        <v>113920</v>
      </c>
      <c r="F148" s="798">
        <v>113920</v>
      </c>
      <c r="G148" s="798">
        <v>25472.47</v>
      </c>
      <c r="H148" s="799">
        <v>111538.671</v>
      </c>
      <c r="I148" s="643">
        <v>99386.45</v>
      </c>
      <c r="J148" s="798">
        <v>90333.37</v>
      </c>
      <c r="K148" s="643">
        <v>2381.3289999999979</v>
      </c>
      <c r="L148" s="798">
        <v>2381.3289999999979</v>
      </c>
      <c r="M148" s="787">
        <v>97.909647998595503</v>
      </c>
      <c r="O148" s="14"/>
    </row>
    <row r="149" spans="1:17" ht="15" customHeight="1">
      <c r="A149" s="607">
        <v>294</v>
      </c>
      <c r="B149" s="107" t="s">
        <v>408</v>
      </c>
      <c r="C149" s="801"/>
      <c r="D149" s="765"/>
      <c r="E149" s="797">
        <v>260</v>
      </c>
      <c r="F149" s="798">
        <v>260</v>
      </c>
      <c r="G149" s="798"/>
      <c r="H149" s="799">
        <v>102.45</v>
      </c>
      <c r="I149" s="643"/>
      <c r="J149" s="798">
        <v>102.45</v>
      </c>
      <c r="K149" s="643">
        <v>157.55000000000001</v>
      </c>
      <c r="L149" s="798">
        <v>157.55000000000001</v>
      </c>
      <c r="M149" s="787">
        <v>39.403846153846153</v>
      </c>
      <c r="O149" s="14"/>
    </row>
    <row r="150" spans="1:17" ht="15" customHeight="1">
      <c r="A150" s="607">
        <v>295</v>
      </c>
      <c r="B150" s="108" t="s">
        <v>409</v>
      </c>
      <c r="C150" s="794"/>
      <c r="D150" s="237"/>
      <c r="E150" s="797">
        <v>1270</v>
      </c>
      <c r="F150" s="798">
        <v>1270</v>
      </c>
      <c r="G150" s="798"/>
      <c r="H150" s="799">
        <v>849.56000000000006</v>
      </c>
      <c r="I150" s="643">
        <v>276.04000000000002</v>
      </c>
      <c r="J150" s="798">
        <v>849.56</v>
      </c>
      <c r="K150" s="643">
        <v>420.43999999999994</v>
      </c>
      <c r="L150" s="798">
        <v>420.43999999999994</v>
      </c>
      <c r="M150" s="787">
        <v>66.894488188976382</v>
      </c>
      <c r="O150" s="14"/>
    </row>
    <row r="151" spans="1:17" ht="15" customHeight="1">
      <c r="A151" s="607">
        <v>296</v>
      </c>
      <c r="B151" s="107" t="s">
        <v>410</v>
      </c>
      <c r="C151" s="801"/>
      <c r="D151" s="765"/>
      <c r="E151" s="797">
        <v>7870</v>
      </c>
      <c r="F151" s="798">
        <v>7870</v>
      </c>
      <c r="G151" s="798"/>
      <c r="H151" s="799">
        <v>7842.12</v>
      </c>
      <c r="I151" s="643">
        <v>1849.57</v>
      </c>
      <c r="J151" s="798">
        <v>7980.02</v>
      </c>
      <c r="K151" s="643">
        <v>27.880000000000109</v>
      </c>
      <c r="L151" s="798">
        <v>27.880000000000109</v>
      </c>
      <c r="M151" s="787">
        <v>99.64574332909784</v>
      </c>
      <c r="O151" s="14"/>
    </row>
    <row r="152" spans="1:17" ht="15" customHeight="1">
      <c r="A152" s="607">
        <v>297</v>
      </c>
      <c r="B152" s="108" t="s">
        <v>411</v>
      </c>
      <c r="C152" s="794"/>
      <c r="D152" s="237"/>
      <c r="E152" s="797">
        <v>21760</v>
      </c>
      <c r="F152" s="798">
        <v>21760</v>
      </c>
      <c r="G152" s="798"/>
      <c r="H152" s="799">
        <v>21454.74</v>
      </c>
      <c r="I152" s="643">
        <v>2287.66</v>
      </c>
      <c r="J152" s="798">
        <v>21355.06</v>
      </c>
      <c r="K152" s="643">
        <v>305.2599999999984</v>
      </c>
      <c r="L152" s="798">
        <v>305.2599999999984</v>
      </c>
      <c r="M152" s="787">
        <v>98.597150735294122</v>
      </c>
      <c r="O152" s="14"/>
    </row>
    <row r="153" spans="1:17" ht="14.25" customHeight="1">
      <c r="A153" s="607">
        <v>298</v>
      </c>
      <c r="B153" s="108" t="s">
        <v>412</v>
      </c>
      <c r="C153" s="794"/>
      <c r="D153" s="237"/>
      <c r="E153" s="797">
        <v>43590</v>
      </c>
      <c r="F153" s="798">
        <v>43590</v>
      </c>
      <c r="G153" s="798"/>
      <c r="H153" s="799">
        <v>41782.15</v>
      </c>
      <c r="I153" s="643">
        <v>3290.25</v>
      </c>
      <c r="J153" s="798">
        <v>39883.06</v>
      </c>
      <c r="K153" s="643">
        <v>1807.8499999999985</v>
      </c>
      <c r="L153" s="798">
        <v>1807.8499999999985</v>
      </c>
      <c r="M153" s="787">
        <v>95.852603808212891</v>
      </c>
      <c r="O153" s="14"/>
    </row>
    <row r="154" spans="1:17" ht="15.75" customHeight="1">
      <c r="A154" s="607">
        <v>299</v>
      </c>
      <c r="B154" s="108" t="s">
        <v>413</v>
      </c>
      <c r="C154" s="794"/>
      <c r="D154" s="237"/>
      <c r="E154" s="797">
        <v>41965</v>
      </c>
      <c r="F154" s="798">
        <v>41965</v>
      </c>
      <c r="G154" s="798"/>
      <c r="H154" s="799">
        <v>41921.46</v>
      </c>
      <c r="I154" s="643">
        <v>41176.46</v>
      </c>
      <c r="J154" s="798">
        <v>39118.06</v>
      </c>
      <c r="K154" s="643">
        <v>43.540000000000873</v>
      </c>
      <c r="L154" s="798">
        <v>43.540000000000873</v>
      </c>
      <c r="M154" s="787">
        <v>99.896246872393661</v>
      </c>
      <c r="O154" s="14"/>
    </row>
    <row r="155" spans="1:17" ht="18.75" customHeight="1">
      <c r="A155" s="612">
        <v>4</v>
      </c>
      <c r="B155" s="366" t="s">
        <v>414</v>
      </c>
      <c r="C155" s="364">
        <v>2318000</v>
      </c>
      <c r="D155" s="365"/>
      <c r="E155" s="636">
        <v>2163580</v>
      </c>
      <c r="F155" s="364">
        <v>1884580</v>
      </c>
      <c r="G155" s="364">
        <v>215150.97</v>
      </c>
      <c r="H155" s="364">
        <v>1327344.53</v>
      </c>
      <c r="I155" s="636">
        <v>640498.16</v>
      </c>
      <c r="J155" s="366">
        <v>441222.31</v>
      </c>
      <c r="K155" s="638">
        <v>557235.47</v>
      </c>
      <c r="L155" s="364">
        <v>836235.47</v>
      </c>
      <c r="M155" s="464">
        <v>70.431848475522401</v>
      </c>
      <c r="O155" s="80"/>
      <c r="P155" t="s">
        <v>12</v>
      </c>
      <c r="Q155" s="1" t="s">
        <v>12</v>
      </c>
    </row>
    <row r="156" spans="1:17" ht="15" customHeight="1">
      <c r="A156" s="606">
        <v>430</v>
      </c>
      <c r="B156" s="101" t="s">
        <v>415</v>
      </c>
      <c r="C156" s="241">
        <v>2318000</v>
      </c>
      <c r="D156" s="237"/>
      <c r="E156" s="639">
        <v>2096150</v>
      </c>
      <c r="F156" s="241">
        <v>1817150</v>
      </c>
      <c r="G156" s="241">
        <v>213900.47</v>
      </c>
      <c r="H156" s="802">
        <v>1265563.82</v>
      </c>
      <c r="I156" s="642">
        <v>638610.61</v>
      </c>
      <c r="J156" s="98">
        <v>382842.69</v>
      </c>
      <c r="K156" s="642">
        <v>551586.17999999993</v>
      </c>
      <c r="L156" s="98">
        <v>830586.17999999993</v>
      </c>
      <c r="M156" s="102">
        <v>69.645533940511243</v>
      </c>
      <c r="O156" s="80"/>
    </row>
    <row r="157" spans="1:17" ht="13.5" customHeight="1">
      <c r="A157" s="607">
        <v>439</v>
      </c>
      <c r="B157" s="99" t="s">
        <v>416</v>
      </c>
      <c r="C157" s="786">
        <v>2318000</v>
      </c>
      <c r="D157" s="765"/>
      <c r="E157" s="645">
        <v>2096150</v>
      </c>
      <c r="F157" s="803">
        <v>1817150</v>
      </c>
      <c r="G157" s="804">
        <v>213900.47</v>
      </c>
      <c r="H157" s="767">
        <v>1265563.82</v>
      </c>
      <c r="I157" s="643">
        <v>638610.61</v>
      </c>
      <c r="J157" s="258">
        <v>382842.69</v>
      </c>
      <c r="K157" s="643">
        <v>551586.17999999993</v>
      </c>
      <c r="L157" s="258">
        <v>830586.17999999993</v>
      </c>
      <c r="M157" s="787">
        <v>69.645533940511243</v>
      </c>
      <c r="O157" s="14"/>
    </row>
    <row r="158" spans="1:17" ht="16.5" customHeight="1">
      <c r="A158" s="606">
        <v>490</v>
      </c>
      <c r="B158" s="101" t="s">
        <v>417</v>
      </c>
      <c r="C158" s="786">
        <v>0</v>
      </c>
      <c r="D158" s="765"/>
      <c r="E158" s="639">
        <v>67430</v>
      </c>
      <c r="F158" s="241">
        <v>67430</v>
      </c>
      <c r="G158" s="241">
        <v>1250.5</v>
      </c>
      <c r="H158" s="805">
        <v>61780.710000000006</v>
      </c>
      <c r="I158" s="642">
        <v>1887.55</v>
      </c>
      <c r="J158" s="98">
        <v>58379.62</v>
      </c>
      <c r="K158" s="642">
        <v>5649.2899999999936</v>
      </c>
      <c r="L158" s="98">
        <v>5649.2899999999936</v>
      </c>
      <c r="M158" s="102">
        <v>91.621993178110642</v>
      </c>
      <c r="O158" s="80"/>
    </row>
    <row r="159" spans="1:17" ht="13.5" customHeight="1">
      <c r="A159" s="607">
        <v>494</v>
      </c>
      <c r="B159" s="99" t="s">
        <v>418</v>
      </c>
      <c r="C159" s="786"/>
      <c r="D159" s="765"/>
      <c r="E159" s="645">
        <v>67430</v>
      </c>
      <c r="F159" s="646">
        <v>67430</v>
      </c>
      <c r="G159" s="804">
        <v>1250.5</v>
      </c>
      <c r="H159" s="806">
        <v>61780.710000000006</v>
      </c>
      <c r="I159" s="643">
        <v>1887.55</v>
      </c>
      <c r="J159" s="258">
        <v>58379.62</v>
      </c>
      <c r="K159" s="643">
        <v>5649.2899999999936</v>
      </c>
      <c r="L159" s="258">
        <v>5649.2899999999936</v>
      </c>
      <c r="M159" s="787">
        <v>91.621993178110642</v>
      </c>
      <c r="O159" s="14"/>
    </row>
    <row r="160" spans="1:17" ht="15.75" customHeight="1">
      <c r="A160" s="612" t="s">
        <v>419</v>
      </c>
      <c r="B160" s="363" t="s">
        <v>420</v>
      </c>
      <c r="C160" s="364">
        <v>1666238</v>
      </c>
      <c r="D160" s="365"/>
      <c r="E160" s="636">
        <v>1386833</v>
      </c>
      <c r="F160" s="366">
        <v>1124939</v>
      </c>
      <c r="G160" s="366">
        <v>27696.749999999996</v>
      </c>
      <c r="H160" s="637">
        <v>819022.29999999993</v>
      </c>
      <c r="I160" s="366">
        <v>774428.47000000009</v>
      </c>
      <c r="J160" s="366">
        <v>783546.27</v>
      </c>
      <c r="K160" s="638">
        <v>305916.70000000007</v>
      </c>
      <c r="L160" s="366">
        <v>567810.70000000007</v>
      </c>
      <c r="M160" s="367">
        <v>72.805929921533519</v>
      </c>
      <c r="O160" s="396"/>
      <c r="P160" t="s">
        <v>12</v>
      </c>
      <c r="Q160" s="1" t="s">
        <v>12</v>
      </c>
    </row>
    <row r="161" spans="1:18">
      <c r="A161" s="606" t="s">
        <v>421</v>
      </c>
      <c r="B161" s="109" t="s">
        <v>422</v>
      </c>
      <c r="C161" s="241">
        <v>118164</v>
      </c>
      <c r="D161" s="237"/>
      <c r="E161" s="639">
        <v>118164</v>
      </c>
      <c r="F161" s="241">
        <v>59082</v>
      </c>
      <c r="G161" s="241">
        <v>3373.87</v>
      </c>
      <c r="H161" s="805">
        <v>20243.219999999998</v>
      </c>
      <c r="I161" s="98">
        <v>20243.22</v>
      </c>
      <c r="J161" s="241">
        <v>20243.22</v>
      </c>
      <c r="K161" s="362">
        <v>38838.78</v>
      </c>
      <c r="L161" s="640">
        <v>97920.78</v>
      </c>
      <c r="M161" s="102">
        <v>34.262922717578952</v>
      </c>
      <c r="O161" s="80"/>
    </row>
    <row r="162" spans="1:18" ht="13.5" customHeight="1">
      <c r="A162" s="607" t="s">
        <v>423</v>
      </c>
      <c r="B162" s="100" t="s">
        <v>424</v>
      </c>
      <c r="C162" s="786">
        <v>118164</v>
      </c>
      <c r="D162" s="765"/>
      <c r="E162" s="645">
        <v>118164</v>
      </c>
      <c r="F162" s="646">
        <v>59082</v>
      </c>
      <c r="G162" s="804">
        <v>3373.87</v>
      </c>
      <c r="H162" s="767">
        <v>20243.219999999998</v>
      </c>
      <c r="I162" s="643">
        <v>20243.22</v>
      </c>
      <c r="J162" s="258">
        <v>20243.22</v>
      </c>
      <c r="K162" s="643">
        <v>38838.78</v>
      </c>
      <c r="L162" s="258">
        <v>97920.78</v>
      </c>
      <c r="M162" s="787">
        <v>34.262922717578952</v>
      </c>
      <c r="O162" s="14"/>
      <c r="P162" t="s">
        <v>12</v>
      </c>
      <c r="Q162" t="s">
        <v>12</v>
      </c>
    </row>
    <row r="163" spans="1:18">
      <c r="A163" s="606" t="s">
        <v>425</v>
      </c>
      <c r="B163" s="101" t="s">
        <v>275</v>
      </c>
      <c r="C163" s="241">
        <v>846224</v>
      </c>
      <c r="D163" s="237"/>
      <c r="E163" s="639">
        <v>844424</v>
      </c>
      <c r="F163" s="639">
        <v>800878</v>
      </c>
      <c r="G163" s="639">
        <v>20463.28</v>
      </c>
      <c r="H163" s="639">
        <v>724629.63</v>
      </c>
      <c r="I163" s="642">
        <v>714035.83000000007</v>
      </c>
      <c r="J163" s="642">
        <v>724630.63</v>
      </c>
      <c r="K163" s="642">
        <v>76248.37</v>
      </c>
      <c r="L163" s="98">
        <v>119794.37</v>
      </c>
      <c r="M163" s="102">
        <v>90.479402605640303</v>
      </c>
      <c r="O163" s="80"/>
      <c r="R163" s="1" t="s">
        <v>12</v>
      </c>
    </row>
    <row r="164" spans="1:18" ht="14.25" customHeight="1">
      <c r="A164" s="607">
        <v>611</v>
      </c>
      <c r="B164" s="99" t="s">
        <v>426</v>
      </c>
      <c r="C164" s="786">
        <v>1800</v>
      </c>
      <c r="D164" s="765"/>
      <c r="E164" s="645"/>
      <c r="F164" s="646"/>
      <c r="G164" s="804"/>
      <c r="H164" s="767"/>
      <c r="I164" s="643"/>
      <c r="J164" s="258"/>
      <c r="K164" s="642">
        <v>0</v>
      </c>
      <c r="L164" s="258">
        <v>0</v>
      </c>
      <c r="M164" s="102"/>
      <c r="O164" s="14"/>
    </row>
    <row r="165" spans="1:18" ht="0.75" customHeight="1">
      <c r="A165" s="607">
        <v>612</v>
      </c>
      <c r="B165" s="99" t="s">
        <v>427</v>
      </c>
      <c r="C165" s="786"/>
      <c r="D165" s="765"/>
      <c r="E165" s="645"/>
      <c r="F165" s="646"/>
      <c r="G165" s="804"/>
      <c r="H165" s="767"/>
      <c r="I165" s="643"/>
      <c r="J165" s="258"/>
      <c r="K165" s="642">
        <v>0</v>
      </c>
      <c r="L165" s="98">
        <v>0</v>
      </c>
      <c r="M165" s="787" t="e">
        <v>#DIV/0!</v>
      </c>
      <c r="O165" s="14"/>
    </row>
    <row r="166" spans="1:18" ht="12" hidden="1" customHeight="1">
      <c r="A166" s="607">
        <v>613</v>
      </c>
      <c r="B166" s="99" t="s">
        <v>428</v>
      </c>
      <c r="C166" s="786"/>
      <c r="D166" s="765"/>
      <c r="E166" s="645"/>
      <c r="F166" s="646"/>
      <c r="G166" s="804"/>
      <c r="H166" s="767"/>
      <c r="I166" s="643"/>
      <c r="J166" s="258"/>
      <c r="K166" s="642">
        <v>0</v>
      </c>
      <c r="L166" s="98">
        <v>0</v>
      </c>
      <c r="M166" s="787" t="e">
        <v>#DIV/0!</v>
      </c>
      <c r="O166" s="14"/>
    </row>
    <row r="167" spans="1:18" ht="12.75" customHeight="1">
      <c r="A167" s="607">
        <v>614</v>
      </c>
      <c r="B167" s="99" t="s">
        <v>429</v>
      </c>
      <c r="C167" s="786">
        <v>400439</v>
      </c>
      <c r="D167" s="765"/>
      <c r="E167" s="645">
        <v>400439</v>
      </c>
      <c r="F167" s="646">
        <v>400439</v>
      </c>
      <c r="G167" s="804">
        <v>10594.8</v>
      </c>
      <c r="H167" s="767">
        <v>366758.2</v>
      </c>
      <c r="I167" s="643">
        <v>356163.4</v>
      </c>
      <c r="J167" s="258">
        <v>366758.2</v>
      </c>
      <c r="K167" s="643">
        <v>33680.799999999988</v>
      </c>
      <c r="L167" s="258">
        <v>33680.799999999988</v>
      </c>
      <c r="M167" s="787">
        <v>91.589031038435323</v>
      </c>
      <c r="O167" s="14"/>
    </row>
    <row r="168" spans="1:18" ht="12.75" customHeight="1">
      <c r="A168" s="607">
        <v>615</v>
      </c>
      <c r="B168" s="99" t="s">
        <v>599</v>
      </c>
      <c r="C168" s="786">
        <v>400439</v>
      </c>
      <c r="D168" s="765"/>
      <c r="E168" s="645">
        <v>400439</v>
      </c>
      <c r="F168" s="646">
        <v>400439</v>
      </c>
      <c r="G168" s="804">
        <v>9868.48</v>
      </c>
      <c r="H168" s="767">
        <v>357872.43</v>
      </c>
      <c r="I168" s="643">
        <v>357872.43</v>
      </c>
      <c r="J168" s="258">
        <v>357872.43</v>
      </c>
      <c r="K168" s="643">
        <v>42566.570000000007</v>
      </c>
      <c r="L168" s="258">
        <v>42566.570000000007</v>
      </c>
      <c r="M168" s="787">
        <v>89.370023898771095</v>
      </c>
      <c r="O168" s="14"/>
    </row>
    <row r="169" spans="1:18" ht="13.5" customHeight="1">
      <c r="A169" s="607">
        <v>619</v>
      </c>
      <c r="B169" s="99" t="s">
        <v>430</v>
      </c>
      <c r="C169" s="786">
        <v>43546</v>
      </c>
      <c r="D169" s="765"/>
      <c r="E169" s="645">
        <v>43546</v>
      </c>
      <c r="F169" s="646"/>
      <c r="G169" s="804"/>
      <c r="H169" s="767"/>
      <c r="I169" s="643"/>
      <c r="J169" s="258"/>
      <c r="K169" s="643">
        <v>0</v>
      </c>
      <c r="L169" s="258">
        <v>43546</v>
      </c>
      <c r="M169" s="787"/>
      <c r="O169" s="14"/>
    </row>
    <row r="170" spans="1:18" ht="13.5" customHeight="1">
      <c r="A170" s="606">
        <v>620</v>
      </c>
      <c r="B170" s="101" t="s">
        <v>431</v>
      </c>
      <c r="C170" s="241">
        <v>355584</v>
      </c>
      <c r="D170" s="237"/>
      <c r="E170" s="639">
        <v>154579</v>
      </c>
      <c r="F170" s="640">
        <v>154579</v>
      </c>
      <c r="G170" s="640">
        <v>3859.6</v>
      </c>
      <c r="H170" s="807">
        <v>53711.32</v>
      </c>
      <c r="I170" s="642">
        <v>39249.42</v>
      </c>
      <c r="J170" s="98">
        <v>37772.42</v>
      </c>
      <c r="K170" s="642">
        <v>100867.68</v>
      </c>
      <c r="L170" s="98">
        <v>100867.68</v>
      </c>
      <c r="M170" s="102">
        <v>34.746841420891585</v>
      </c>
      <c r="O170" s="80"/>
    </row>
    <row r="171" spans="1:18" ht="13.5" customHeight="1">
      <c r="A171" s="607">
        <v>624</v>
      </c>
      <c r="B171" s="99" t="s">
        <v>432</v>
      </c>
      <c r="C171" s="786">
        <v>350584</v>
      </c>
      <c r="D171" s="765"/>
      <c r="E171" s="645">
        <v>154579</v>
      </c>
      <c r="F171" s="789">
        <v>154579</v>
      </c>
      <c r="G171" s="804">
        <v>3859.6</v>
      </c>
      <c r="H171" s="767">
        <v>53711.32</v>
      </c>
      <c r="I171" s="643">
        <v>39249.42</v>
      </c>
      <c r="J171" s="258">
        <v>37772.42</v>
      </c>
      <c r="K171" s="643">
        <v>100867.68</v>
      </c>
      <c r="L171" s="258">
        <v>100867.68</v>
      </c>
      <c r="M171" s="787">
        <v>34.746841420891585</v>
      </c>
      <c r="O171" s="14"/>
    </row>
    <row r="172" spans="1:18" ht="12" hidden="1" customHeight="1">
      <c r="A172" s="607">
        <v>624</v>
      </c>
      <c r="B172" s="99" t="s">
        <v>432</v>
      </c>
      <c r="C172" s="786">
        <v>350584</v>
      </c>
      <c r="D172" s="765"/>
      <c r="E172" s="645"/>
      <c r="F172" s="789"/>
      <c r="G172" s="804"/>
      <c r="H172" s="643"/>
      <c r="I172" s="643"/>
      <c r="J172" s="258"/>
      <c r="K172" s="643">
        <v>0</v>
      </c>
      <c r="L172" s="258">
        <v>0</v>
      </c>
      <c r="M172" s="787" t="e">
        <v>#DIV/0!</v>
      </c>
      <c r="O172" s="14"/>
    </row>
    <row r="173" spans="1:18" ht="12" customHeight="1">
      <c r="A173" s="607">
        <v>629</v>
      </c>
      <c r="B173" s="99" t="s">
        <v>433</v>
      </c>
      <c r="C173" s="786">
        <v>5000</v>
      </c>
      <c r="D173" s="765"/>
      <c r="E173" s="645"/>
      <c r="F173" s="789"/>
      <c r="G173" s="804"/>
      <c r="H173" s="643"/>
      <c r="I173" s="643"/>
      <c r="J173" s="646"/>
      <c r="K173" s="643">
        <v>0</v>
      </c>
      <c r="L173" s="258">
        <v>0</v>
      </c>
      <c r="M173" s="787"/>
      <c r="O173" s="14"/>
    </row>
    <row r="174" spans="1:18" ht="12" customHeight="1">
      <c r="A174" s="606">
        <v>640</v>
      </c>
      <c r="B174" s="101" t="s">
        <v>434</v>
      </c>
      <c r="C174" s="241">
        <v>159266</v>
      </c>
      <c r="D174" s="237"/>
      <c r="E174" s="639">
        <v>159266</v>
      </c>
      <c r="F174" s="640">
        <v>0</v>
      </c>
      <c r="G174" s="98">
        <v>0</v>
      </c>
      <c r="H174" s="98">
        <v>0</v>
      </c>
      <c r="I174" s="98">
        <v>0</v>
      </c>
      <c r="J174" s="98">
        <v>0</v>
      </c>
      <c r="K174" s="643">
        <v>0</v>
      </c>
      <c r="L174" s="98">
        <v>159266</v>
      </c>
      <c r="M174" s="787"/>
      <c r="O174" s="14"/>
    </row>
    <row r="175" spans="1:18" ht="12" customHeight="1">
      <c r="A175" s="607">
        <v>641</v>
      </c>
      <c r="B175" s="99" t="s">
        <v>435</v>
      </c>
      <c r="C175" s="786">
        <v>159266</v>
      </c>
      <c r="D175" s="765"/>
      <c r="E175" s="645">
        <v>159266</v>
      </c>
      <c r="F175" s="789"/>
      <c r="G175" s="804"/>
      <c r="H175" s="643"/>
      <c r="I175" s="643"/>
      <c r="J175" s="646"/>
      <c r="K175" s="643">
        <v>0</v>
      </c>
      <c r="L175" s="258">
        <v>159266</v>
      </c>
      <c r="M175" s="787"/>
      <c r="O175" s="14"/>
    </row>
    <row r="176" spans="1:18">
      <c r="A176" s="606" t="s">
        <v>436</v>
      </c>
      <c r="B176" s="109" t="s">
        <v>437</v>
      </c>
      <c r="C176" s="241">
        <v>187000</v>
      </c>
      <c r="D176" s="237"/>
      <c r="E176" s="639">
        <v>102400</v>
      </c>
      <c r="F176" s="640">
        <v>102400</v>
      </c>
      <c r="G176" s="640">
        <v>0</v>
      </c>
      <c r="H176" s="640">
        <v>20438.13</v>
      </c>
      <c r="I176" s="642">
        <v>900</v>
      </c>
      <c r="J176" s="362">
        <v>900</v>
      </c>
      <c r="K176" s="642">
        <v>81961.87</v>
      </c>
      <c r="L176" s="98">
        <v>81961.87</v>
      </c>
      <c r="M176" s="102">
        <v>19.959111328125001</v>
      </c>
      <c r="O176" s="80"/>
    </row>
    <row r="177" spans="1:16" ht="13.5" customHeight="1">
      <c r="A177" s="607">
        <v>662</v>
      </c>
      <c r="B177" s="100" t="s">
        <v>438</v>
      </c>
      <c r="C177" s="786">
        <v>116000</v>
      </c>
      <c r="D177" s="765"/>
      <c r="E177" s="645">
        <v>89100</v>
      </c>
      <c r="F177" s="789">
        <v>89100</v>
      </c>
      <c r="G177" s="804"/>
      <c r="H177" s="767">
        <v>13500</v>
      </c>
      <c r="I177" s="643"/>
      <c r="J177" s="258"/>
      <c r="K177" s="643">
        <v>75600</v>
      </c>
      <c r="L177" s="258">
        <v>75600</v>
      </c>
      <c r="M177" s="787">
        <v>15.151515151515152</v>
      </c>
      <c r="O177" s="14"/>
      <c r="P177" t="s">
        <v>129</v>
      </c>
    </row>
    <row r="178" spans="1:16" ht="11.25" customHeight="1">
      <c r="A178" s="607" t="s">
        <v>439</v>
      </c>
      <c r="B178" s="100" t="s">
        <v>440</v>
      </c>
      <c r="C178" s="786"/>
      <c r="D178" s="765"/>
      <c r="E178" s="645">
        <v>6000</v>
      </c>
      <c r="F178" s="789">
        <v>6000</v>
      </c>
      <c r="G178" s="804"/>
      <c r="H178" s="767">
        <v>3650</v>
      </c>
      <c r="I178" s="643"/>
      <c r="J178" s="258"/>
      <c r="K178" s="643">
        <v>2350</v>
      </c>
      <c r="L178" s="258">
        <v>2350</v>
      </c>
      <c r="M178" s="787">
        <v>60.833333333333336</v>
      </c>
      <c r="O178" s="14"/>
    </row>
    <row r="179" spans="1:16" ht="12.75" customHeight="1">
      <c r="A179" s="607" t="s">
        <v>441</v>
      </c>
      <c r="B179" s="100" t="s">
        <v>442</v>
      </c>
      <c r="C179" s="786">
        <v>71000</v>
      </c>
      <c r="D179" s="765"/>
      <c r="E179" s="645">
        <v>7300</v>
      </c>
      <c r="F179" s="789">
        <v>7300</v>
      </c>
      <c r="G179" s="804"/>
      <c r="H179" s="767">
        <v>3288.13</v>
      </c>
      <c r="I179" s="643">
        <v>900</v>
      </c>
      <c r="J179" s="258">
        <v>900</v>
      </c>
      <c r="K179" s="643">
        <v>4011.87</v>
      </c>
      <c r="L179" s="258">
        <v>4011.87</v>
      </c>
      <c r="M179" s="787">
        <v>45.04287671232877</v>
      </c>
      <c r="O179" s="14"/>
    </row>
    <row r="180" spans="1:16" ht="15.75" customHeight="1">
      <c r="A180" s="606">
        <v>690</v>
      </c>
      <c r="B180" s="101" t="s">
        <v>443</v>
      </c>
      <c r="C180" s="241">
        <v>0</v>
      </c>
      <c r="D180" s="237"/>
      <c r="E180" s="639">
        <v>8000</v>
      </c>
      <c r="F180" s="639">
        <v>8000</v>
      </c>
      <c r="G180" s="652"/>
      <c r="H180" s="98">
        <v>0</v>
      </c>
      <c r="I180" s="643"/>
      <c r="J180" s="98">
        <v>0</v>
      </c>
      <c r="K180" s="642">
        <v>8000</v>
      </c>
      <c r="L180" s="98">
        <v>8000</v>
      </c>
      <c r="M180" s="787">
        <v>0</v>
      </c>
      <c r="O180" s="80"/>
    </row>
    <row r="181" spans="1:16" ht="15.75" hidden="1" customHeight="1">
      <c r="A181" s="607">
        <v>692</v>
      </c>
      <c r="B181" s="100" t="s">
        <v>444</v>
      </c>
      <c r="C181" s="786"/>
      <c r="D181" s="765"/>
      <c r="E181" s="645"/>
      <c r="F181" s="789">
        <v>0</v>
      </c>
      <c r="G181" s="646">
        <v>0</v>
      </c>
      <c r="H181" s="258">
        <v>0</v>
      </c>
      <c r="I181" s="643"/>
      <c r="J181" s="258">
        <v>0</v>
      </c>
      <c r="K181" s="643">
        <v>0</v>
      </c>
      <c r="L181" s="98">
        <v>0</v>
      </c>
      <c r="M181" s="787" t="e">
        <v>#DIV/0!</v>
      </c>
      <c r="O181" s="14"/>
    </row>
    <row r="182" spans="1:16" ht="18" hidden="1" customHeight="1">
      <c r="A182" s="607">
        <v>693</v>
      </c>
      <c r="B182" s="100" t="s">
        <v>445</v>
      </c>
      <c r="C182" s="786"/>
      <c r="D182" s="765"/>
      <c r="E182" s="645"/>
      <c r="F182" s="789"/>
      <c r="G182" s="808"/>
      <c r="H182" s="646"/>
      <c r="I182" s="643"/>
      <c r="J182" s="258"/>
      <c r="K182" s="643">
        <v>0</v>
      </c>
      <c r="L182" s="258">
        <v>0</v>
      </c>
      <c r="M182" s="787" t="e">
        <v>#DIV/0!</v>
      </c>
      <c r="O182" s="14"/>
    </row>
    <row r="183" spans="1:16" ht="15.75" customHeight="1">
      <c r="A183" s="613">
        <v>697</v>
      </c>
      <c r="B183" s="371" t="s">
        <v>446</v>
      </c>
      <c r="C183" s="809"/>
      <c r="D183" s="810"/>
      <c r="E183" s="811">
        <v>8000</v>
      </c>
      <c r="F183" s="812">
        <v>8000</v>
      </c>
      <c r="G183" s="813"/>
      <c r="H183" s="814"/>
      <c r="I183" s="814"/>
      <c r="J183" s="815"/>
      <c r="K183" s="814">
        <v>8000</v>
      </c>
      <c r="L183" s="815"/>
      <c r="M183" s="787">
        <v>0</v>
      </c>
      <c r="O183" s="14"/>
    </row>
    <row r="184" spans="1:16" ht="28.9" customHeight="1">
      <c r="A184" s="613" t="s">
        <v>12</v>
      </c>
      <c r="B184" s="368" t="s">
        <v>447</v>
      </c>
      <c r="C184" s="369">
        <v>133140570</v>
      </c>
      <c r="D184" s="370">
        <v>0</v>
      </c>
      <c r="E184" s="654">
        <v>133065570</v>
      </c>
      <c r="F184" s="655">
        <v>69760328</v>
      </c>
      <c r="G184" s="369">
        <v>10760958.230000002</v>
      </c>
      <c r="H184" s="656">
        <v>60072993.500999995</v>
      </c>
      <c r="I184" s="656">
        <v>58018330.289999999</v>
      </c>
      <c r="J184" s="656">
        <v>56693324.270000003</v>
      </c>
      <c r="K184" s="657">
        <v>9687334.4990000054</v>
      </c>
      <c r="L184" s="658">
        <v>72992576.499000013</v>
      </c>
      <c r="M184" s="463">
        <v>86.113404600104516</v>
      </c>
      <c r="O184" s="220"/>
    </row>
    <row r="185" spans="1:16">
      <c r="I185" s="110" t="s">
        <v>12</v>
      </c>
      <c r="J185" s="110" t="s">
        <v>12</v>
      </c>
    </row>
    <row r="191" spans="1:16">
      <c r="H191" s="595"/>
    </row>
    <row r="194" spans="2:15">
      <c r="O194" s="14"/>
    </row>
    <row r="195" spans="2:15">
      <c r="J195" s="594"/>
    </row>
    <row r="196" spans="2:15">
      <c r="E196" s="594"/>
    </row>
    <row r="199" spans="2:15">
      <c r="B199" s="111"/>
    </row>
    <row r="200" spans="2:15">
      <c r="C200" s="110"/>
      <c r="D200" s="110"/>
    </row>
    <row r="201" spans="2:15">
      <c r="C201" s="110"/>
      <c r="D201" s="110"/>
    </row>
    <row r="202" spans="2:15">
      <c r="C202" s="110"/>
      <c r="D202" s="110"/>
    </row>
    <row r="203" spans="2:15">
      <c r="C203" s="110"/>
      <c r="D203" s="110"/>
    </row>
  </sheetData>
  <mergeCells count="13">
    <mergeCell ref="O8:O10"/>
    <mergeCell ref="C8:F9"/>
    <mergeCell ref="G8:H9"/>
    <mergeCell ref="A2:M2"/>
    <mergeCell ref="A3:M3"/>
    <mergeCell ref="A4:M4"/>
    <mergeCell ref="A5:M5"/>
    <mergeCell ref="A8:A10"/>
    <mergeCell ref="B8:B10"/>
    <mergeCell ref="I8:I10"/>
    <mergeCell ref="J8:J10"/>
    <mergeCell ref="M8:M10"/>
    <mergeCell ref="K8:L8"/>
  </mergeCells>
  <pageMargins left="0.51181102362204722" right="0.11811023622047245" top="0.55118110236220474" bottom="0.55118110236220474" header="0.31496062992125984" footer="0.31496062992125984"/>
  <pageSetup paperSize="5" scale="88" orientation="landscape" r:id="rId1"/>
  <ignoredErrors>
    <ignoredError sqref="A118:B118 A11:A33 A122:A144 P118:XFD118 A35:A117 A119:A120 A160:A18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8">
    <tabColor rgb="FF0066CC"/>
  </sheetPr>
  <dimension ref="A1:T38"/>
  <sheetViews>
    <sheetView showGridLines="0" showZeros="0" zoomScale="106" zoomScaleNormal="106" workbookViewId="0">
      <selection activeCell="M7" sqref="M7:M36"/>
    </sheetView>
  </sheetViews>
  <sheetFormatPr baseColWidth="10" defaultColWidth="11.42578125" defaultRowHeight="12.75"/>
  <cols>
    <col min="1" max="1" width="3.85546875" style="4" customWidth="1"/>
    <col min="2" max="2" width="29.85546875" style="4" customWidth="1"/>
    <col min="3" max="3" width="11.42578125" style="4" customWidth="1"/>
    <col min="4" max="5" width="15.5703125" style="240" customWidth="1"/>
    <col min="6" max="6" width="14.140625" style="240" hidden="1" customWidth="1"/>
    <col min="7" max="7" width="16" style="240" customWidth="1"/>
    <col min="8" max="8" width="14" style="240" customWidth="1"/>
    <col min="9" max="9" width="14.85546875" style="240" customWidth="1"/>
    <col min="10" max="11" width="15.140625" style="240" customWidth="1"/>
    <col min="12" max="12" width="13.28515625" style="122" customWidth="1"/>
    <col min="13" max="13" width="17.85546875" customWidth="1"/>
    <col min="14" max="14" width="16" customWidth="1"/>
    <col min="16" max="16" width="22.28515625" customWidth="1"/>
    <col min="17" max="17" width="12.28515625" customWidth="1"/>
    <col min="20" max="20" width="13.28515625" customWidth="1"/>
  </cols>
  <sheetData>
    <row r="1" spans="1:18" ht="15.75">
      <c r="A1" s="413"/>
      <c r="B1" s="909" t="s">
        <v>59</v>
      </c>
      <c r="C1" s="909"/>
      <c r="D1" s="909"/>
      <c r="E1" s="909"/>
      <c r="F1" s="909"/>
      <c r="G1" s="909"/>
      <c r="H1" s="909"/>
      <c r="I1" s="909"/>
      <c r="J1" s="909"/>
      <c r="K1" s="909"/>
      <c r="L1" s="909"/>
    </row>
    <row r="2" spans="1:18" ht="15.75">
      <c r="A2" s="413"/>
      <c r="B2" s="909" t="s">
        <v>60</v>
      </c>
      <c r="C2" s="909"/>
      <c r="D2" s="909"/>
      <c r="E2" s="909"/>
      <c r="F2" s="909"/>
      <c r="G2" s="909"/>
      <c r="H2" s="909"/>
      <c r="I2" s="909"/>
      <c r="J2" s="909"/>
      <c r="K2" s="909"/>
      <c r="L2" s="909"/>
      <c r="M2" s="14"/>
    </row>
    <row r="3" spans="1:18" ht="16.5" customHeight="1">
      <c r="A3" s="846" t="s">
        <v>641</v>
      </c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</row>
    <row r="4" spans="1:18" ht="16.5" customHeight="1">
      <c r="A4" s="846" t="s">
        <v>648</v>
      </c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</row>
    <row r="5" spans="1:18" ht="10.5" customHeight="1">
      <c r="A5" s="414"/>
      <c r="B5" s="414"/>
      <c r="C5" s="414"/>
      <c r="D5" s="415"/>
      <c r="E5" s="415"/>
      <c r="F5" s="415"/>
      <c r="G5" s="415" t="s">
        <v>12</v>
      </c>
      <c r="H5" s="415"/>
      <c r="I5" s="415"/>
      <c r="J5" s="415"/>
      <c r="K5" s="415"/>
      <c r="L5" s="416"/>
    </row>
    <row r="6" spans="1:18" ht="24.95" customHeight="1">
      <c r="A6" s="913" t="s">
        <v>448</v>
      </c>
      <c r="B6" s="914" t="s">
        <v>0</v>
      </c>
      <c r="C6" s="910" t="s">
        <v>47</v>
      </c>
      <c r="D6" s="911"/>
      <c r="E6" s="911"/>
      <c r="F6" s="911"/>
      <c r="G6" s="911"/>
      <c r="H6" s="911"/>
      <c r="I6" s="912"/>
      <c r="J6" s="918" t="s">
        <v>601</v>
      </c>
      <c r="K6" s="919"/>
      <c r="L6" s="916" t="s">
        <v>53</v>
      </c>
    </row>
    <row r="7" spans="1:18" ht="24.95" customHeight="1">
      <c r="A7" s="892"/>
      <c r="B7" s="915"/>
      <c r="C7" s="354" t="s">
        <v>2</v>
      </c>
      <c r="D7" s="398" t="s">
        <v>3</v>
      </c>
      <c r="E7" s="398" t="s">
        <v>24</v>
      </c>
      <c r="F7" s="398" t="s">
        <v>64</v>
      </c>
      <c r="G7" s="403" t="s">
        <v>660</v>
      </c>
      <c r="H7" s="401" t="s">
        <v>45</v>
      </c>
      <c r="I7" s="401" t="s">
        <v>41</v>
      </c>
      <c r="J7" s="450" t="s">
        <v>49</v>
      </c>
      <c r="K7" s="404" t="s">
        <v>50</v>
      </c>
      <c r="L7" s="917"/>
    </row>
    <row r="8" spans="1:18" ht="15" customHeight="1">
      <c r="A8" s="51"/>
      <c r="B8" s="52"/>
      <c r="C8" s="53"/>
      <c r="D8" s="443"/>
      <c r="E8" s="444"/>
      <c r="F8" s="443"/>
      <c r="G8" s="445"/>
      <c r="H8" s="445"/>
      <c r="I8" s="446"/>
      <c r="J8" s="446"/>
      <c r="K8" s="446"/>
      <c r="L8" s="79"/>
    </row>
    <row r="9" spans="1:18" ht="24.95" customHeight="1">
      <c r="A9" s="54"/>
      <c r="B9" s="55" t="s">
        <v>449</v>
      </c>
      <c r="C9" s="56">
        <v>133140570</v>
      </c>
      <c r="D9" s="614">
        <v>133065570</v>
      </c>
      <c r="E9" s="615">
        <v>69760328</v>
      </c>
      <c r="F9" s="615">
        <v>10760958.23</v>
      </c>
      <c r="G9" s="615">
        <v>60072994.5</v>
      </c>
      <c r="H9" s="615">
        <v>58018330.289999992</v>
      </c>
      <c r="I9" s="615">
        <v>56693324.270000003</v>
      </c>
      <c r="J9" s="615">
        <v>9687333.5</v>
      </c>
      <c r="K9" s="615">
        <v>72992575.5</v>
      </c>
      <c r="L9" s="216">
        <v>86.113406032150536</v>
      </c>
      <c r="M9" s="49"/>
      <c r="N9" s="80"/>
      <c r="P9" s="81"/>
      <c r="Q9" s="1"/>
      <c r="R9" s="1"/>
    </row>
    <row r="10" spans="1:18" ht="24.95" customHeight="1">
      <c r="A10" s="54"/>
      <c r="B10" s="58"/>
      <c r="C10" s="57"/>
      <c r="D10" s="614"/>
      <c r="E10" s="615"/>
      <c r="F10" s="614"/>
      <c r="G10" s="614"/>
      <c r="H10" s="616"/>
      <c r="I10" s="616"/>
      <c r="J10" s="617"/>
      <c r="K10" s="618"/>
      <c r="L10" s="217"/>
      <c r="M10" s="14"/>
      <c r="N10" s="14"/>
    </row>
    <row r="11" spans="1:18" ht="24.95" customHeight="1">
      <c r="A11" s="59">
        <v>1</v>
      </c>
      <c r="B11" s="60" t="s">
        <v>51</v>
      </c>
      <c r="C11" s="56">
        <v>46252935</v>
      </c>
      <c r="D11" s="614">
        <v>46745668</v>
      </c>
      <c r="E11" s="615">
        <v>26776633</v>
      </c>
      <c r="F11" s="614">
        <v>3646536.93</v>
      </c>
      <c r="G11" s="614">
        <v>21109620.979999997</v>
      </c>
      <c r="H11" s="614">
        <v>19759426.539999995</v>
      </c>
      <c r="I11" s="614">
        <v>19125145.779999997</v>
      </c>
      <c r="J11" s="614">
        <v>5667012.0200000033</v>
      </c>
      <c r="K11" s="618">
        <v>25636047.020000003</v>
      </c>
      <c r="L11" s="216">
        <v>78.835979788795683</v>
      </c>
      <c r="M11" s="220"/>
      <c r="N11" s="80"/>
      <c r="O11" s="1" t="s">
        <v>12</v>
      </c>
      <c r="P11" s="48"/>
      <c r="Q11" s="1"/>
    </row>
    <row r="12" spans="1:18" ht="24.95" customHeight="1">
      <c r="A12" s="54"/>
      <c r="B12" s="61"/>
      <c r="C12" s="62"/>
      <c r="D12" s="619"/>
      <c r="E12" s="620"/>
      <c r="F12" s="619"/>
      <c r="G12" s="621"/>
      <c r="H12" s="619"/>
      <c r="I12" s="619"/>
      <c r="J12" s="622"/>
      <c r="K12" s="623"/>
      <c r="L12" s="218"/>
      <c r="M12" s="14"/>
      <c r="N12" s="14"/>
    </row>
    <row r="13" spans="1:18" ht="24.95" customHeight="1">
      <c r="A13" s="63" t="s">
        <v>12</v>
      </c>
      <c r="B13" s="61" t="s">
        <v>450</v>
      </c>
      <c r="C13" s="64">
        <v>11129624</v>
      </c>
      <c r="D13" s="624">
        <v>10928407</v>
      </c>
      <c r="E13" s="625">
        <v>5236470</v>
      </c>
      <c r="F13" s="619">
        <v>813649.56</v>
      </c>
      <c r="G13" s="621">
        <v>4812922.57</v>
      </c>
      <c r="H13" s="619">
        <v>4730029.18</v>
      </c>
      <c r="I13" s="619">
        <v>4672474.8600000003</v>
      </c>
      <c r="J13" s="623">
        <v>423547.4299999997</v>
      </c>
      <c r="K13" s="623">
        <v>6115484.4299999997</v>
      </c>
      <c r="L13" s="218">
        <v>91.911584903570542</v>
      </c>
      <c r="M13" s="14"/>
      <c r="N13" s="14"/>
      <c r="P13" s="1"/>
      <c r="Q13" s="1"/>
    </row>
    <row r="14" spans="1:18" ht="24.95" customHeight="1">
      <c r="A14" s="63"/>
      <c r="B14" s="61"/>
      <c r="C14" s="64"/>
      <c r="D14" s="624"/>
      <c r="E14" s="625"/>
      <c r="F14" s="619"/>
      <c r="G14" s="621">
        <v>0</v>
      </c>
      <c r="H14" s="619"/>
      <c r="I14" s="619"/>
      <c r="J14" s="623"/>
      <c r="K14" s="623"/>
      <c r="L14" s="218"/>
      <c r="M14" s="14"/>
      <c r="N14" s="14"/>
    </row>
    <row r="15" spans="1:18" ht="24.95" customHeight="1">
      <c r="A15" s="63" t="s">
        <v>12</v>
      </c>
      <c r="B15" s="65" t="s">
        <v>451</v>
      </c>
      <c r="C15" s="64">
        <v>928019</v>
      </c>
      <c r="D15" s="624">
        <v>987569</v>
      </c>
      <c r="E15" s="625">
        <v>505479</v>
      </c>
      <c r="F15" s="619">
        <v>135678.22</v>
      </c>
      <c r="G15" s="621">
        <v>481291.56000000006</v>
      </c>
      <c r="H15" s="619">
        <v>474993.17</v>
      </c>
      <c r="I15" s="619">
        <v>472229.03</v>
      </c>
      <c r="J15" s="623">
        <v>24187.439999999944</v>
      </c>
      <c r="K15" s="623">
        <v>506277.43999999994</v>
      </c>
      <c r="L15" s="218">
        <v>95.214946614992925</v>
      </c>
      <c r="M15" s="14"/>
      <c r="N15" s="14"/>
      <c r="P15" s="1"/>
      <c r="Q15" s="1"/>
    </row>
    <row r="16" spans="1:18" ht="24.95" customHeight="1">
      <c r="A16" s="63"/>
      <c r="B16" s="65"/>
      <c r="C16" s="64"/>
      <c r="D16" s="624"/>
      <c r="E16" s="625"/>
      <c r="F16" s="619"/>
      <c r="G16" s="621">
        <v>0</v>
      </c>
      <c r="H16" s="619"/>
      <c r="I16" s="619"/>
      <c r="J16" s="623">
        <v>0</v>
      </c>
      <c r="K16" s="623" t="s">
        <v>12</v>
      </c>
      <c r="L16" s="218"/>
      <c r="M16" s="14"/>
      <c r="N16" s="14"/>
    </row>
    <row r="17" spans="1:20" ht="24.95" customHeight="1">
      <c r="A17" s="63" t="s">
        <v>12</v>
      </c>
      <c r="B17" s="61" t="s">
        <v>452</v>
      </c>
      <c r="C17" s="64">
        <v>31922116</v>
      </c>
      <c r="D17" s="624">
        <v>32716166</v>
      </c>
      <c r="E17" s="625">
        <v>20111087</v>
      </c>
      <c r="F17" s="619">
        <v>2569685.5099999998</v>
      </c>
      <c r="G17" s="624">
        <v>15221968.199999999</v>
      </c>
      <c r="H17" s="624">
        <v>13965603.199999999</v>
      </c>
      <c r="I17" s="624">
        <v>13399448.119999999</v>
      </c>
      <c r="J17" s="626">
        <v>4889118.8000000007</v>
      </c>
      <c r="K17" s="623">
        <v>17494197.800000001</v>
      </c>
      <c r="L17" s="218">
        <v>75.689435384571695</v>
      </c>
      <c r="M17" s="397"/>
      <c r="N17" s="14"/>
      <c r="P17" s="1"/>
      <c r="Q17" s="1"/>
      <c r="R17" s="14"/>
      <c r="T17" s="14"/>
    </row>
    <row r="18" spans="1:20" ht="24.95" customHeight="1">
      <c r="A18" s="63"/>
      <c r="B18" s="61"/>
      <c r="C18" s="64"/>
      <c r="D18" s="624"/>
      <c r="E18" s="625"/>
      <c r="F18" s="619"/>
      <c r="G18" s="621"/>
      <c r="H18" s="619"/>
      <c r="I18" s="619"/>
      <c r="J18" s="623" t="s">
        <v>12</v>
      </c>
      <c r="K18" s="623" t="s">
        <v>12</v>
      </c>
      <c r="L18" s="218"/>
      <c r="M18" s="14"/>
      <c r="N18" s="14"/>
      <c r="P18" s="14"/>
    </row>
    <row r="19" spans="1:20" ht="24.95" customHeight="1">
      <c r="A19" s="63" t="s">
        <v>12</v>
      </c>
      <c r="B19" s="65" t="s">
        <v>453</v>
      </c>
      <c r="C19" s="64">
        <v>2273176</v>
      </c>
      <c r="D19" s="624">
        <v>2113526</v>
      </c>
      <c r="E19" s="625">
        <v>923597</v>
      </c>
      <c r="F19" s="619">
        <v>127523.64</v>
      </c>
      <c r="G19" s="621">
        <v>593438.65</v>
      </c>
      <c r="H19" s="619">
        <v>588800.99</v>
      </c>
      <c r="I19" s="619">
        <v>580993.77</v>
      </c>
      <c r="J19" s="623">
        <v>923597</v>
      </c>
      <c r="K19" s="623">
        <v>1520087.35</v>
      </c>
      <c r="L19" s="218">
        <v>64.25298588020533</v>
      </c>
      <c r="M19" s="14"/>
      <c r="N19" s="14"/>
      <c r="P19" s="1"/>
    </row>
    <row r="20" spans="1:20" ht="24.95" customHeight="1">
      <c r="A20" s="63"/>
      <c r="B20" s="61"/>
      <c r="C20" s="64"/>
      <c r="D20" s="624" t="s">
        <v>12</v>
      </c>
      <c r="E20" s="625"/>
      <c r="F20" s="619"/>
      <c r="G20" s="619">
        <v>0</v>
      </c>
      <c r="H20" s="619"/>
      <c r="I20" s="619"/>
      <c r="J20" s="623">
        <v>0</v>
      </c>
      <c r="K20" s="623" t="s">
        <v>12</v>
      </c>
      <c r="L20" s="218"/>
      <c r="M20" s="14"/>
      <c r="N20" s="14"/>
    </row>
    <row r="21" spans="1:20" ht="24.95" customHeight="1">
      <c r="A21" s="59">
        <v>2</v>
      </c>
      <c r="B21" s="60" t="s">
        <v>52</v>
      </c>
      <c r="C21" s="66">
        <v>71448026</v>
      </c>
      <c r="D21" s="627">
        <v>71762900</v>
      </c>
      <c r="E21" s="628">
        <v>35288407</v>
      </c>
      <c r="F21" s="614">
        <v>5976268.3099999996</v>
      </c>
      <c r="G21" s="614">
        <v>32795992.240000002</v>
      </c>
      <c r="H21" s="614">
        <v>32294646.34</v>
      </c>
      <c r="I21" s="614">
        <v>31802894.359999999</v>
      </c>
      <c r="J21" s="618">
        <v>2492414.7599999979</v>
      </c>
      <c r="K21" s="618">
        <v>38966907.759999998</v>
      </c>
      <c r="L21" s="216">
        <v>92.937015377316413</v>
      </c>
      <c r="M21" s="220"/>
      <c r="N21" s="80"/>
    </row>
    <row r="22" spans="1:20" ht="24.95" customHeight="1">
      <c r="A22" s="67"/>
      <c r="B22" s="61"/>
      <c r="C22" s="64"/>
      <c r="D22" s="624"/>
      <c r="E22" s="625"/>
      <c r="F22" s="619"/>
      <c r="G22" s="619">
        <v>0</v>
      </c>
      <c r="H22" s="619"/>
      <c r="I22" s="619"/>
      <c r="J22" s="623">
        <v>0</v>
      </c>
      <c r="K22" s="623" t="s">
        <v>12</v>
      </c>
      <c r="L22" s="218" t="s">
        <v>12</v>
      </c>
      <c r="M22" s="14"/>
      <c r="N22" s="14"/>
    </row>
    <row r="23" spans="1:20" ht="24.95" customHeight="1">
      <c r="A23" s="68" t="s">
        <v>12</v>
      </c>
      <c r="B23" s="61" t="s">
        <v>454</v>
      </c>
      <c r="C23" s="64">
        <v>2655915</v>
      </c>
      <c r="D23" s="624">
        <v>2653403</v>
      </c>
      <c r="E23" s="624">
        <v>1283334</v>
      </c>
      <c r="F23" s="629">
        <v>211083.57</v>
      </c>
      <c r="G23" s="624">
        <v>1037045.53</v>
      </c>
      <c r="H23" s="619">
        <v>996714.03</v>
      </c>
      <c r="I23" s="619">
        <v>975687.32</v>
      </c>
      <c r="J23" s="623">
        <v>246288.46999999997</v>
      </c>
      <c r="K23" s="623">
        <v>1616357.47</v>
      </c>
      <c r="L23" s="218">
        <v>5.1565861656309284</v>
      </c>
      <c r="M23" s="14"/>
      <c r="N23" s="14"/>
      <c r="P23" s="1"/>
      <c r="Q23" s="14"/>
    </row>
    <row r="24" spans="1:20" ht="24.95" customHeight="1">
      <c r="A24" s="68"/>
      <c r="B24" s="61"/>
      <c r="C24" s="64"/>
      <c r="D24" s="624" t="s">
        <v>12</v>
      </c>
      <c r="E24" s="624"/>
      <c r="F24" s="629"/>
      <c r="G24" s="624">
        <v>0</v>
      </c>
      <c r="H24" s="619"/>
      <c r="I24" s="619"/>
      <c r="J24" s="623" t="s">
        <v>12</v>
      </c>
      <c r="K24" s="623" t="s">
        <v>12</v>
      </c>
      <c r="L24" s="218"/>
      <c r="M24" s="14"/>
      <c r="N24" s="14"/>
      <c r="Q24" s="14"/>
    </row>
    <row r="25" spans="1:20" ht="24.95" customHeight="1">
      <c r="A25" s="68" t="s">
        <v>12</v>
      </c>
      <c r="B25" s="61" t="s">
        <v>455</v>
      </c>
      <c r="C25" s="64">
        <v>35663263</v>
      </c>
      <c r="D25" s="624">
        <v>35509144</v>
      </c>
      <c r="E25" s="624">
        <v>17249533</v>
      </c>
      <c r="F25" s="629">
        <v>2800344.71</v>
      </c>
      <c r="G25" s="624">
        <v>16435301.84</v>
      </c>
      <c r="H25" s="619">
        <v>16256861.4</v>
      </c>
      <c r="I25" s="619">
        <v>16055528.130000001</v>
      </c>
      <c r="J25" s="623">
        <v>814231.16000000015</v>
      </c>
      <c r="K25" s="623">
        <v>19073842.16</v>
      </c>
      <c r="L25" s="218">
        <v>95.279691571939949</v>
      </c>
      <c r="M25" s="14"/>
      <c r="N25" s="14"/>
      <c r="P25" s="14"/>
      <c r="Q25" s="14"/>
    </row>
    <row r="26" spans="1:20" ht="24.95" customHeight="1">
      <c r="A26" s="68"/>
      <c r="B26" s="61"/>
      <c r="C26" s="64"/>
      <c r="D26" s="624"/>
      <c r="E26" s="624"/>
      <c r="F26" s="629"/>
      <c r="G26" s="624">
        <v>0</v>
      </c>
      <c r="H26" s="619"/>
      <c r="I26" s="619"/>
      <c r="J26" s="623" t="s">
        <v>12</v>
      </c>
      <c r="K26" s="623"/>
      <c r="L26" s="218"/>
      <c r="M26" s="14"/>
      <c r="N26" s="14"/>
      <c r="Q26" s="14"/>
    </row>
    <row r="27" spans="1:20" ht="24.95" customHeight="1">
      <c r="A27" s="68" t="s">
        <v>12</v>
      </c>
      <c r="B27" s="61" t="s">
        <v>456</v>
      </c>
      <c r="C27" s="64">
        <v>33128848</v>
      </c>
      <c r="D27" s="624">
        <v>33600353</v>
      </c>
      <c r="E27" s="624">
        <v>16755540</v>
      </c>
      <c r="F27" s="629">
        <v>2964840.03</v>
      </c>
      <c r="G27" s="624">
        <v>15323644.869999999</v>
      </c>
      <c r="H27" s="619">
        <v>15041070.91</v>
      </c>
      <c r="I27" s="619">
        <v>14771678.91</v>
      </c>
      <c r="J27" s="623">
        <v>1431895.1300000008</v>
      </c>
      <c r="K27" s="623">
        <v>18276708.130000003</v>
      </c>
      <c r="L27" s="218">
        <v>91.454198850051981</v>
      </c>
      <c r="M27" s="397"/>
      <c r="N27" s="14"/>
      <c r="P27" s="1"/>
    </row>
    <row r="28" spans="1:20" ht="24.95" customHeight="1">
      <c r="A28" s="69"/>
      <c r="B28" s="61"/>
      <c r="C28" s="64"/>
      <c r="D28" s="619"/>
      <c r="E28" s="620"/>
      <c r="F28" s="619"/>
      <c r="G28" s="619">
        <v>0</v>
      </c>
      <c r="H28" s="619"/>
      <c r="I28" s="619"/>
      <c r="J28" s="623">
        <v>0</v>
      </c>
      <c r="K28" s="623" t="s">
        <v>12</v>
      </c>
      <c r="L28" s="218" t="s">
        <v>12</v>
      </c>
      <c r="M28" s="14"/>
      <c r="N28" s="14"/>
    </row>
    <row r="29" spans="1:20" ht="24.95" customHeight="1">
      <c r="A29" s="70" t="s">
        <v>457</v>
      </c>
      <c r="B29" s="60" t="s">
        <v>458</v>
      </c>
      <c r="C29" s="66">
        <v>15439609</v>
      </c>
      <c r="D29" s="614">
        <v>14557002</v>
      </c>
      <c r="E29" s="615">
        <v>7695288</v>
      </c>
      <c r="F29" s="614">
        <v>1138152.99</v>
      </c>
      <c r="G29" s="614">
        <v>6167381.2800000003</v>
      </c>
      <c r="H29" s="614">
        <v>5964257.4100000001</v>
      </c>
      <c r="I29" s="614">
        <v>5765284.1299999999</v>
      </c>
      <c r="J29" s="618">
        <v>1527906.7199999997</v>
      </c>
      <c r="K29" s="618">
        <v>8389620.7199999988</v>
      </c>
      <c r="L29" s="216">
        <v>80.144905297891384</v>
      </c>
      <c r="M29" s="14"/>
      <c r="N29" s="80"/>
    </row>
    <row r="30" spans="1:20" ht="24.95" customHeight="1">
      <c r="A30" s="71"/>
      <c r="B30" s="72"/>
      <c r="C30" s="73"/>
      <c r="D30" s="465" t="s">
        <v>12</v>
      </c>
      <c r="E30" s="466"/>
      <c r="F30" s="465"/>
      <c r="G30" s="465" t="s">
        <v>12</v>
      </c>
      <c r="H30" s="465"/>
      <c r="I30" s="465"/>
      <c r="J30" s="465"/>
      <c r="K30" s="465" t="s">
        <v>12</v>
      </c>
      <c r="L30" s="219" t="s">
        <v>12</v>
      </c>
      <c r="M30" s="14"/>
      <c r="N30" s="14" t="s">
        <v>12</v>
      </c>
    </row>
    <row r="31" spans="1:20" ht="10.5" customHeight="1">
      <c r="A31" s="74"/>
      <c r="B31" s="75"/>
      <c r="C31" s="76"/>
      <c r="D31" s="399"/>
      <c r="E31" s="399"/>
      <c r="F31" s="399"/>
      <c r="G31" s="399" t="s">
        <v>12</v>
      </c>
      <c r="H31" s="399"/>
      <c r="I31" s="399"/>
      <c r="J31" s="399"/>
      <c r="K31" s="399" t="s">
        <v>12</v>
      </c>
      <c r="L31" s="3"/>
    </row>
    <row r="32" spans="1:20" ht="16.5" customHeight="1">
      <c r="A32" s="77"/>
      <c r="B32" s="852" t="s">
        <v>39</v>
      </c>
      <c r="C32" s="852"/>
      <c r="D32" s="400"/>
      <c r="E32" s="400"/>
      <c r="F32" s="400"/>
      <c r="G32" s="402"/>
      <c r="H32" s="402"/>
      <c r="I32" s="402"/>
      <c r="J32" s="402"/>
      <c r="K32" s="399"/>
      <c r="L32" s="3"/>
    </row>
    <row r="35" spans="1:12">
      <c r="A35"/>
      <c r="B35"/>
      <c r="C35"/>
      <c r="D35" s="240" t="s">
        <v>12</v>
      </c>
    </row>
    <row r="38" spans="1:12">
      <c r="A38"/>
      <c r="B38"/>
      <c r="C38"/>
      <c r="L38" s="122" t="s">
        <v>12</v>
      </c>
    </row>
  </sheetData>
  <mergeCells count="10">
    <mergeCell ref="B32:C32"/>
    <mergeCell ref="A6:A7"/>
    <mergeCell ref="B6:B7"/>
    <mergeCell ref="L6:L7"/>
    <mergeCell ref="J6:K6"/>
    <mergeCell ref="B1:L1"/>
    <mergeCell ref="B2:L2"/>
    <mergeCell ref="A3:L3"/>
    <mergeCell ref="A4:L4"/>
    <mergeCell ref="C6:I6"/>
  </mergeCells>
  <pageMargins left="0" right="0" top="0.78740157480314965" bottom="0.35433070866141736" header="0.51181102362204722" footer="0.98425196850393704"/>
  <pageSetup scale="70" firstPageNumber="0" fitToWidth="0" fitToHeight="0" orientation="landscape" useFirstPageNumber="1" r:id="rId1"/>
  <headerFooter alignWithMargins="0">
    <oddFooter>&amp;R&amp;"Times New Roman,Normal"&amp;12</oddFooter>
  </headerFooter>
  <ignoredErrors>
    <ignoredError sqref="A29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3">
    <tabColor rgb="FF0000CC"/>
  </sheetPr>
  <dimension ref="A1:Q58"/>
  <sheetViews>
    <sheetView showGridLines="0" showZeros="0" topLeftCell="A2" zoomScale="80" zoomScaleNormal="80" workbookViewId="0">
      <selection activeCell="N6" sqref="N6:N59"/>
    </sheetView>
  </sheetViews>
  <sheetFormatPr baseColWidth="10" defaultColWidth="11" defaultRowHeight="12.75"/>
  <cols>
    <col min="1" max="1" width="78.85546875" customWidth="1"/>
    <col min="2" max="2" width="13" style="503" customWidth="1"/>
    <col min="3" max="3" width="7.7109375" hidden="1" customWidth="1"/>
    <col min="4" max="4" width="18.7109375" style="49" customWidth="1"/>
    <col min="5" max="5" width="16.7109375" style="503" customWidth="1"/>
    <col min="6" max="6" width="13.28515625" style="49" hidden="1" customWidth="1"/>
    <col min="7" max="7" width="20.85546875" style="49" customWidth="1"/>
    <col min="8" max="8" width="17.85546875" style="49" customWidth="1"/>
    <col min="9" max="9" width="14.5703125" style="49" customWidth="1"/>
    <col min="10" max="10" width="15" style="49" customWidth="1"/>
    <col min="11" max="11" width="15.85546875" style="14" customWidth="1"/>
    <col min="12" max="12" width="15.7109375" style="14" customWidth="1"/>
    <col min="13" max="13" width="15.5703125" style="733" customWidth="1"/>
    <col min="14" max="14" width="17.140625" style="14" customWidth="1"/>
    <col min="15" max="15" width="22.140625" style="14" customWidth="1"/>
    <col min="16" max="16" width="22.140625" customWidth="1"/>
    <col min="17" max="17" width="12.140625" customWidth="1"/>
  </cols>
  <sheetData>
    <row r="1" spans="1:15" ht="20.100000000000001" customHeight="1">
      <c r="A1" s="845" t="s">
        <v>59</v>
      </c>
      <c r="B1" s="845"/>
      <c r="C1" s="845"/>
      <c r="D1" s="845"/>
      <c r="E1" s="845"/>
      <c r="F1" s="845"/>
      <c r="G1" s="845"/>
      <c r="H1" s="845"/>
      <c r="I1" s="845"/>
      <c r="J1" s="845"/>
      <c r="K1" s="845"/>
      <c r="L1" s="845"/>
      <c r="M1" s="845"/>
    </row>
    <row r="2" spans="1:15" ht="20.100000000000001" customHeight="1">
      <c r="A2" s="845" t="s">
        <v>60</v>
      </c>
      <c r="B2" s="845"/>
      <c r="C2" s="845"/>
      <c r="D2" s="845"/>
      <c r="E2" s="845"/>
      <c r="F2" s="845"/>
      <c r="G2" s="845"/>
      <c r="H2" s="845"/>
      <c r="I2" s="845"/>
      <c r="J2" s="845"/>
      <c r="K2" s="845"/>
      <c r="L2" s="845"/>
      <c r="M2" s="845"/>
    </row>
    <row r="3" spans="1:15" ht="20.100000000000001" customHeight="1">
      <c r="A3" s="846" t="s">
        <v>459</v>
      </c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</row>
    <row r="4" spans="1:15" ht="20.100000000000001" customHeight="1">
      <c r="A4" s="846" t="s">
        <v>654</v>
      </c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  <c r="M4" s="846"/>
    </row>
    <row r="5" spans="1:15" ht="10.5" customHeight="1">
      <c r="A5" s="8"/>
      <c r="B5" s="528"/>
      <c r="C5" s="8"/>
      <c r="D5" s="538"/>
      <c r="E5" s="528"/>
      <c r="F5" s="538"/>
      <c r="G5" s="538"/>
      <c r="H5" s="518"/>
      <c r="I5" s="518"/>
      <c r="J5" s="518"/>
      <c r="K5" s="412"/>
      <c r="L5" s="412"/>
    </row>
    <row r="6" spans="1:15" ht="20.25" customHeight="1">
      <c r="A6" s="924" t="s">
        <v>460</v>
      </c>
      <c r="B6" s="920" t="s">
        <v>47</v>
      </c>
      <c r="C6" s="921"/>
      <c r="D6" s="921"/>
      <c r="E6" s="921"/>
      <c r="F6" s="921"/>
      <c r="G6" s="922"/>
      <c r="H6" s="921"/>
      <c r="I6" s="921"/>
      <c r="J6" s="923"/>
      <c r="K6" s="928" t="s">
        <v>48</v>
      </c>
      <c r="L6" s="929"/>
      <c r="M6" s="926" t="s">
        <v>40</v>
      </c>
      <c r="O6" s="947"/>
    </row>
    <row r="7" spans="1:15" ht="29.25" customHeight="1">
      <c r="A7" s="925"/>
      <c r="B7" s="274" t="s">
        <v>2</v>
      </c>
      <c r="C7" s="275" t="s">
        <v>594</v>
      </c>
      <c r="D7" s="274" t="s">
        <v>3</v>
      </c>
      <c r="E7" s="276" t="s">
        <v>24</v>
      </c>
      <c r="F7" s="411" t="s">
        <v>64</v>
      </c>
      <c r="G7" s="276" t="s">
        <v>658</v>
      </c>
      <c r="H7" s="411" t="s">
        <v>660</v>
      </c>
      <c r="I7" s="411" t="s">
        <v>45</v>
      </c>
      <c r="J7" s="411" t="s">
        <v>41</v>
      </c>
      <c r="K7" s="411" t="s">
        <v>49</v>
      </c>
      <c r="L7" s="516" t="s">
        <v>50</v>
      </c>
      <c r="M7" s="927"/>
      <c r="O7" s="947"/>
    </row>
    <row r="8" spans="1:15" ht="24" customHeight="1">
      <c r="A8" s="36" t="s">
        <v>461</v>
      </c>
      <c r="B8" s="539">
        <v>39203856</v>
      </c>
      <c r="C8" s="758" t="e">
        <v>#REF!</v>
      </c>
      <c r="D8" s="693">
        <v>28694215.5</v>
      </c>
      <c r="E8" s="693">
        <v>10978284.5</v>
      </c>
      <c r="F8" s="693">
        <v>456933.47</v>
      </c>
      <c r="G8" s="734">
        <v>2438270</v>
      </c>
      <c r="H8" s="693">
        <v>5418342.9199999999</v>
      </c>
      <c r="I8" s="693">
        <v>1607867.88</v>
      </c>
      <c r="J8" s="693">
        <v>1634177.03</v>
      </c>
      <c r="K8" s="693">
        <v>3121671.58</v>
      </c>
      <c r="L8" s="757">
        <v>20810637.199999999</v>
      </c>
      <c r="M8" s="521">
        <v>49.355096600019792</v>
      </c>
      <c r="O8" s="519"/>
    </row>
    <row r="9" spans="1:15" ht="26.1" customHeight="1">
      <c r="A9" s="185" t="s">
        <v>462</v>
      </c>
      <c r="B9" s="38">
        <v>3322649</v>
      </c>
      <c r="C9" s="38">
        <v>5079707</v>
      </c>
      <c r="D9" s="38">
        <v>5559733</v>
      </c>
      <c r="E9" s="694">
        <v>5484405</v>
      </c>
      <c r="F9" s="694">
        <v>267651.07</v>
      </c>
      <c r="G9" s="694">
        <v>1011157</v>
      </c>
      <c r="H9" s="694">
        <v>3511405.9099999997</v>
      </c>
      <c r="I9" s="694">
        <v>740010.57</v>
      </c>
      <c r="J9" s="694">
        <v>925922.41</v>
      </c>
      <c r="K9" s="694">
        <v>961842.09000000032</v>
      </c>
      <c r="L9" s="695">
        <v>1037170.0900000003</v>
      </c>
      <c r="M9" s="537">
        <v>64.025284602431796</v>
      </c>
      <c r="O9" s="948"/>
    </row>
    <row r="10" spans="1:15" ht="26.1" customHeight="1">
      <c r="A10" s="534" t="s">
        <v>593</v>
      </c>
      <c r="B10" s="38">
        <v>600000</v>
      </c>
      <c r="C10" s="38"/>
      <c r="D10" s="38">
        <v>406889</v>
      </c>
      <c r="E10" s="694">
        <v>406889</v>
      </c>
      <c r="F10" s="694"/>
      <c r="G10" s="694">
        <v>319338</v>
      </c>
      <c r="H10" s="694">
        <v>87551.29</v>
      </c>
      <c r="I10" s="694">
        <v>41806.22</v>
      </c>
      <c r="J10" s="694">
        <v>23296.99</v>
      </c>
      <c r="K10" s="694">
        <v>-0.28999999997904524</v>
      </c>
      <c r="L10" s="695">
        <v>-0.28999999997904524</v>
      </c>
      <c r="M10" s="537">
        <v>21.517241803047021</v>
      </c>
      <c r="O10" s="948"/>
    </row>
    <row r="11" spans="1:15" ht="26.1" customHeight="1">
      <c r="A11" s="534" t="s">
        <v>604</v>
      </c>
      <c r="B11" s="38">
        <v>35281207</v>
      </c>
      <c r="C11" s="38"/>
      <c r="D11" s="38">
        <v>19030505.5</v>
      </c>
      <c r="E11" s="694">
        <v>1389902.5</v>
      </c>
      <c r="F11" s="694">
        <v>83715.570000000007</v>
      </c>
      <c r="G11" s="694">
        <v>648310</v>
      </c>
      <c r="H11" s="694">
        <v>439911</v>
      </c>
      <c r="I11" s="694">
        <v>856</v>
      </c>
      <c r="J11" s="694"/>
      <c r="K11" s="694">
        <v>301681.5</v>
      </c>
      <c r="L11" s="695">
        <v>17942284.5</v>
      </c>
      <c r="M11" s="537">
        <v>31.65049346986569</v>
      </c>
      <c r="O11" s="948"/>
    </row>
    <row r="12" spans="1:15" ht="27.75" customHeight="1">
      <c r="A12" s="408" t="s">
        <v>644</v>
      </c>
      <c r="B12" s="38"/>
      <c r="C12" s="38">
        <v>2998588</v>
      </c>
      <c r="D12" s="38">
        <v>727012</v>
      </c>
      <c r="E12" s="694">
        <v>727012</v>
      </c>
      <c r="F12" s="694">
        <v>51491.97</v>
      </c>
      <c r="G12" s="694">
        <v>385716</v>
      </c>
      <c r="H12" s="694">
        <v>314330.62</v>
      </c>
      <c r="I12" s="694"/>
      <c r="J12" s="694"/>
      <c r="K12" s="694">
        <v>26965.380000000005</v>
      </c>
      <c r="L12" s="695">
        <v>26965.380000000005</v>
      </c>
      <c r="M12" s="537">
        <v>43.23596034178253</v>
      </c>
      <c r="O12" s="949"/>
    </row>
    <row r="13" spans="1:15" ht="19.5" hidden="1" customHeight="1">
      <c r="A13" s="39" t="s">
        <v>463</v>
      </c>
      <c r="B13" s="38">
        <v>382798</v>
      </c>
      <c r="C13" s="38">
        <v>231399</v>
      </c>
      <c r="D13" s="38"/>
      <c r="E13" s="694" t="s">
        <v>129</v>
      </c>
      <c r="F13" s="694"/>
      <c r="G13" s="694"/>
      <c r="H13" s="694">
        <v>0</v>
      </c>
      <c r="I13" s="694"/>
      <c r="J13" s="694"/>
      <c r="K13" s="694" t="e">
        <v>#VALUE!</v>
      </c>
      <c r="L13" s="695">
        <v>0</v>
      </c>
      <c r="M13" s="537" t="e">
        <v>#VALUE!</v>
      </c>
      <c r="O13" s="948"/>
    </row>
    <row r="14" spans="1:15" ht="19.5" hidden="1" customHeight="1">
      <c r="A14" s="39" t="s">
        <v>464</v>
      </c>
      <c r="B14" s="38">
        <v>2000000</v>
      </c>
      <c r="C14" s="38">
        <v>987809</v>
      </c>
      <c r="D14" s="38">
        <v>14204</v>
      </c>
      <c r="E14" s="694">
        <v>14204</v>
      </c>
      <c r="F14" s="694"/>
      <c r="G14" s="694"/>
      <c r="H14" s="694">
        <v>0</v>
      </c>
      <c r="I14" s="694"/>
      <c r="J14" s="694"/>
      <c r="K14" s="694">
        <v>14204</v>
      </c>
      <c r="L14" s="695">
        <v>14204</v>
      </c>
      <c r="M14" s="537">
        <v>0</v>
      </c>
      <c r="O14" s="948"/>
    </row>
    <row r="15" spans="1:15" ht="19.5" hidden="1" customHeight="1">
      <c r="A15" s="39" t="s">
        <v>465</v>
      </c>
      <c r="B15" s="38">
        <v>1135854</v>
      </c>
      <c r="C15" s="38">
        <v>760673</v>
      </c>
      <c r="D15" s="38">
        <v>56816</v>
      </c>
      <c r="E15" s="694">
        <v>56816</v>
      </c>
      <c r="F15" s="694"/>
      <c r="G15" s="694"/>
      <c r="H15" s="694">
        <v>0</v>
      </c>
      <c r="I15" s="694"/>
      <c r="J15" s="694"/>
      <c r="K15" s="694">
        <v>56816</v>
      </c>
      <c r="L15" s="695">
        <v>56816</v>
      </c>
      <c r="M15" s="537">
        <v>0</v>
      </c>
      <c r="O15" s="949"/>
    </row>
    <row r="16" spans="1:15" ht="19.5" hidden="1" customHeight="1">
      <c r="A16" s="39" t="s">
        <v>466</v>
      </c>
      <c r="B16" s="38">
        <v>283423</v>
      </c>
      <c r="C16" s="38">
        <v>141711</v>
      </c>
      <c r="D16" s="38">
        <v>431536</v>
      </c>
      <c r="E16" s="694">
        <v>431536</v>
      </c>
      <c r="F16" s="694"/>
      <c r="G16" s="694"/>
      <c r="H16" s="694">
        <v>481536</v>
      </c>
      <c r="I16" s="694">
        <v>46371.35</v>
      </c>
      <c r="J16" s="694">
        <v>133760</v>
      </c>
      <c r="K16" s="694">
        <v>-50000</v>
      </c>
      <c r="L16" s="695">
        <v>-50000</v>
      </c>
      <c r="M16" s="537">
        <v>111.58651885358348</v>
      </c>
      <c r="O16" s="949"/>
    </row>
    <row r="17" spans="1:17" ht="26.1" customHeight="1">
      <c r="A17" s="534" t="s">
        <v>621</v>
      </c>
      <c r="B17" s="38"/>
      <c r="C17" s="38"/>
      <c r="D17" s="38">
        <v>2970076</v>
      </c>
      <c r="E17" s="694">
        <v>2970076</v>
      </c>
      <c r="F17" s="694">
        <v>54074.86</v>
      </c>
      <c r="G17" s="694">
        <v>73749</v>
      </c>
      <c r="H17" s="694">
        <v>1065144.1000000001</v>
      </c>
      <c r="I17" s="694">
        <v>825195.09</v>
      </c>
      <c r="J17" s="694">
        <v>684957.63</v>
      </c>
      <c r="K17" s="694">
        <v>1831182.9</v>
      </c>
      <c r="L17" s="695">
        <v>1831182.9</v>
      </c>
      <c r="M17" s="481">
        <v>35.862520016322819</v>
      </c>
      <c r="O17" s="949"/>
    </row>
    <row r="18" spans="1:17" ht="0.75" hidden="1" customHeight="1">
      <c r="C18" s="503"/>
      <c r="D18" s="546"/>
      <c r="E18" s="546"/>
      <c r="F18" s="546"/>
      <c r="G18" s="546"/>
      <c r="H18" s="546"/>
      <c r="I18" s="546"/>
      <c r="J18" s="546"/>
      <c r="K18" s="546"/>
      <c r="L18" s="546"/>
      <c r="M18" s="517"/>
      <c r="O18" s="948"/>
    </row>
    <row r="19" spans="1:17" ht="15" hidden="1" customHeight="1">
      <c r="B19" s="38"/>
      <c r="C19" s="38"/>
      <c r="D19" s="38"/>
      <c r="E19" s="694"/>
      <c r="F19" s="694"/>
      <c r="G19" s="694"/>
      <c r="H19" s="694"/>
      <c r="I19" s="694"/>
      <c r="J19" s="694"/>
      <c r="K19" s="694"/>
      <c r="L19" s="695"/>
      <c r="M19" s="537"/>
      <c r="O19" s="948"/>
    </row>
    <row r="20" spans="1:17" ht="27" customHeight="1">
      <c r="A20" s="40" t="s">
        <v>467</v>
      </c>
      <c r="B20" s="540">
        <v>1955170</v>
      </c>
      <c r="C20" s="540">
        <v>1461464.25</v>
      </c>
      <c r="D20" s="696">
        <v>11415042.5</v>
      </c>
      <c r="E20" s="696">
        <v>11186637.5</v>
      </c>
      <c r="F20" s="696">
        <v>1566898.0099999998</v>
      </c>
      <c r="G20" s="735">
        <v>4084705</v>
      </c>
      <c r="H20" s="696">
        <v>3935796.51</v>
      </c>
      <c r="I20" s="693">
        <v>1599228.52</v>
      </c>
      <c r="J20" s="693">
        <v>750852.54999999993</v>
      </c>
      <c r="K20" s="693">
        <v>3166135.99</v>
      </c>
      <c r="L20" s="757">
        <v>3394540.99</v>
      </c>
      <c r="M20" s="521">
        <v>35.183016433669188</v>
      </c>
      <c r="O20" s="519"/>
    </row>
    <row r="21" spans="1:17" s="503" customFormat="1" ht="26.1" customHeight="1">
      <c r="A21" s="535" t="s">
        <v>468</v>
      </c>
      <c r="B21" s="467"/>
      <c r="C21" s="536">
        <v>2084500</v>
      </c>
      <c r="D21" s="694">
        <v>2670653</v>
      </c>
      <c r="E21" s="697">
        <v>2670653</v>
      </c>
      <c r="F21" s="694">
        <v>249020.36</v>
      </c>
      <c r="G21" s="694">
        <v>909829</v>
      </c>
      <c r="H21" s="698">
        <v>842318.49</v>
      </c>
      <c r="I21" s="694">
        <v>313114.37</v>
      </c>
      <c r="J21" s="694">
        <v>279347.46999999997</v>
      </c>
      <c r="K21" s="694">
        <v>918505.51</v>
      </c>
      <c r="L21" s="695">
        <v>918505.51</v>
      </c>
      <c r="M21" s="537">
        <v>31.539795323465835</v>
      </c>
      <c r="N21" s="49"/>
      <c r="O21" s="950"/>
      <c r="Q21" s="49"/>
    </row>
    <row r="22" spans="1:17" ht="26.1" customHeight="1">
      <c r="A22" s="408" t="s">
        <v>469</v>
      </c>
      <c r="B22" s="467">
        <v>1249570</v>
      </c>
      <c r="C22" s="468">
        <v>706109.25</v>
      </c>
      <c r="D22" s="694">
        <v>1466785</v>
      </c>
      <c r="E22" s="697">
        <v>1379500</v>
      </c>
      <c r="F22" s="694">
        <v>195499.25</v>
      </c>
      <c r="G22" s="694">
        <v>412954</v>
      </c>
      <c r="H22" s="694">
        <v>936263.83000000007</v>
      </c>
      <c r="I22" s="694">
        <v>407233.66</v>
      </c>
      <c r="J22" s="694">
        <v>155599.10999999999</v>
      </c>
      <c r="K22" s="694">
        <v>30282.169999999925</v>
      </c>
      <c r="L22" s="695">
        <v>117567.16999999993</v>
      </c>
      <c r="M22" s="537">
        <v>67.869795578108011</v>
      </c>
      <c r="O22" s="948"/>
    </row>
    <row r="23" spans="1:17" ht="3.75" hidden="1" customHeight="1">
      <c r="A23" s="408" t="s">
        <v>470</v>
      </c>
      <c r="B23" s="467">
        <v>4628400</v>
      </c>
      <c r="C23" s="468">
        <v>2385818</v>
      </c>
      <c r="D23" s="694">
        <v>95571</v>
      </c>
      <c r="E23" s="697">
        <v>95571</v>
      </c>
      <c r="F23" s="694"/>
      <c r="G23" s="694"/>
      <c r="H23" s="694">
        <v>196884.57</v>
      </c>
      <c r="I23" s="694">
        <v>95444.94</v>
      </c>
      <c r="J23" s="694">
        <v>40970.1</v>
      </c>
      <c r="K23" s="694">
        <v>-101313.57</v>
      </c>
      <c r="L23" s="695">
        <v>-101313.57</v>
      </c>
      <c r="M23" s="537">
        <v>206.00869510625608</v>
      </c>
      <c r="O23" s="948"/>
    </row>
    <row r="24" spans="1:17" ht="26.1" customHeight="1">
      <c r="A24" s="408" t="s">
        <v>471</v>
      </c>
      <c r="B24" s="467"/>
      <c r="C24" s="468">
        <v>1583358</v>
      </c>
      <c r="D24" s="694">
        <v>6860551.5</v>
      </c>
      <c r="E24" s="697">
        <v>6860551.5</v>
      </c>
      <c r="F24" s="694">
        <v>1101370.68</v>
      </c>
      <c r="G24" s="694">
        <v>2546253</v>
      </c>
      <c r="H24" s="694">
        <v>2100396.48</v>
      </c>
      <c r="I24" s="694">
        <v>853264.81</v>
      </c>
      <c r="J24" s="694">
        <v>315905.96999999997</v>
      </c>
      <c r="K24" s="694">
        <v>2213902.0199999996</v>
      </c>
      <c r="L24" s="695">
        <v>2213902.0199999996</v>
      </c>
      <c r="M24" s="537">
        <v>30.615563194883094</v>
      </c>
      <c r="O24" s="948"/>
    </row>
    <row r="25" spans="1:17" ht="3" hidden="1" customHeight="1">
      <c r="A25" s="408" t="s">
        <v>472</v>
      </c>
      <c r="B25" s="467">
        <v>1000000</v>
      </c>
      <c r="C25" s="468">
        <v>454424</v>
      </c>
      <c r="D25" s="694">
        <v>529723</v>
      </c>
      <c r="E25" s="697">
        <v>529723</v>
      </c>
      <c r="F25" s="694">
        <v>-611.79</v>
      </c>
      <c r="G25" s="694"/>
      <c r="H25" s="694">
        <v>62048.659999999996</v>
      </c>
      <c r="I25" s="694">
        <v>234013.25</v>
      </c>
      <c r="J25" s="694">
        <v>92974.23</v>
      </c>
      <c r="K25" s="694">
        <v>467674.34</v>
      </c>
      <c r="L25" s="695">
        <v>467674.34</v>
      </c>
      <c r="M25" s="537">
        <v>11.71341625717592</v>
      </c>
      <c r="O25" s="948"/>
    </row>
    <row r="26" spans="1:17" ht="18" hidden="1" customHeight="1">
      <c r="A26" s="409" t="s">
        <v>473</v>
      </c>
      <c r="B26" s="467">
        <v>1270000</v>
      </c>
      <c r="C26" s="468">
        <v>1015903</v>
      </c>
      <c r="D26" s="694">
        <v>199885</v>
      </c>
      <c r="E26" s="697">
        <v>199885</v>
      </c>
      <c r="F26" s="694"/>
      <c r="G26" s="694"/>
      <c r="H26" s="694">
        <v>2622.21</v>
      </c>
      <c r="I26" s="694">
        <v>38781.19</v>
      </c>
      <c r="J26" s="694">
        <v>30055.17</v>
      </c>
      <c r="K26" s="694">
        <v>197262.79</v>
      </c>
      <c r="L26" s="695">
        <v>197262.79</v>
      </c>
      <c r="M26" s="537">
        <v>1.3118593191084873</v>
      </c>
      <c r="O26" s="948"/>
    </row>
    <row r="27" spans="1:17" ht="17.25" hidden="1" customHeight="1">
      <c r="A27" s="408" t="s">
        <v>474</v>
      </c>
      <c r="B27" s="467">
        <v>106000</v>
      </c>
      <c r="C27" s="468">
        <v>53000</v>
      </c>
      <c r="D27" s="694">
        <v>0</v>
      </c>
      <c r="E27" s="697">
        <v>0</v>
      </c>
      <c r="F27" s="694"/>
      <c r="G27" s="694"/>
      <c r="H27" s="694">
        <v>90624.41</v>
      </c>
      <c r="I27" s="694"/>
      <c r="J27" s="694"/>
      <c r="K27" s="694">
        <v>-90624.41</v>
      </c>
      <c r="L27" s="695">
        <v>-90624.41</v>
      </c>
      <c r="M27" s="537" t="e">
        <v>#DIV/0!</v>
      </c>
      <c r="O27" s="948"/>
    </row>
    <row r="28" spans="1:17" ht="19.5" hidden="1" customHeight="1">
      <c r="A28" s="408" t="s">
        <v>475</v>
      </c>
      <c r="B28" s="467">
        <v>149583</v>
      </c>
      <c r="C28" s="468">
        <v>79059.41</v>
      </c>
      <c r="D28" s="694">
        <v>65815.59</v>
      </c>
      <c r="E28" s="697">
        <v>65815.59</v>
      </c>
      <c r="F28" s="694">
        <v>-1319.77</v>
      </c>
      <c r="G28" s="694"/>
      <c r="H28" s="694">
        <v>54142.920000000013</v>
      </c>
      <c r="I28" s="694">
        <v>64495.82</v>
      </c>
      <c r="J28" s="694">
        <v>64495.82</v>
      </c>
      <c r="K28" s="694">
        <v>11672.669999999984</v>
      </c>
      <c r="L28" s="695">
        <v>11672.669999999984</v>
      </c>
      <c r="M28" s="537">
        <v>82.264581993415263</v>
      </c>
      <c r="O28" s="951"/>
    </row>
    <row r="29" spans="1:17" ht="26.1" customHeight="1">
      <c r="A29" s="408" t="s">
        <v>476</v>
      </c>
      <c r="B29" s="467">
        <v>705600</v>
      </c>
      <c r="C29" s="468">
        <v>755355</v>
      </c>
      <c r="D29" s="694">
        <v>417053</v>
      </c>
      <c r="E29" s="697">
        <v>275933</v>
      </c>
      <c r="F29" s="694">
        <v>21007.72</v>
      </c>
      <c r="G29" s="694">
        <v>215669</v>
      </c>
      <c r="H29" s="694">
        <v>56817.71</v>
      </c>
      <c r="I29" s="694">
        <v>25615.68</v>
      </c>
      <c r="J29" s="694"/>
      <c r="K29" s="694">
        <v>3446.2900000000081</v>
      </c>
      <c r="L29" s="695">
        <v>144566.28999999998</v>
      </c>
      <c r="M29" s="481">
        <v>20.591125381886183</v>
      </c>
      <c r="N29" s="49"/>
      <c r="O29" s="949"/>
    </row>
    <row r="30" spans="1:17" ht="14.25" hidden="1" customHeight="1">
      <c r="A30" s="37" t="s">
        <v>477</v>
      </c>
      <c r="B30" s="467">
        <v>519956</v>
      </c>
      <c r="C30" s="468">
        <v>291331</v>
      </c>
      <c r="D30" s="694">
        <v>123714</v>
      </c>
      <c r="E30" s="697">
        <v>123714</v>
      </c>
      <c r="F30" s="694">
        <v>1973.99</v>
      </c>
      <c r="G30" s="694"/>
      <c r="H30" s="694">
        <v>134307.62</v>
      </c>
      <c r="I30" s="694">
        <v>89908.94</v>
      </c>
      <c r="J30" s="694">
        <v>74651.929999999993</v>
      </c>
      <c r="K30" s="694">
        <v>-10593.619999999995</v>
      </c>
      <c r="L30" s="695">
        <v>-10593.619999999995</v>
      </c>
      <c r="M30" s="537">
        <v>108.56299206233733</v>
      </c>
      <c r="O30" s="948"/>
    </row>
    <row r="31" spans="1:17" ht="18" hidden="1" customHeight="1">
      <c r="A31" s="37" t="s">
        <v>478</v>
      </c>
      <c r="B31" s="541">
        <v>271625</v>
      </c>
      <c r="C31" s="468">
        <v>135812</v>
      </c>
      <c r="D31" s="694">
        <v>59422</v>
      </c>
      <c r="E31" s="697">
        <v>59422</v>
      </c>
      <c r="F31" s="694">
        <v>0</v>
      </c>
      <c r="G31" s="694"/>
      <c r="H31" s="694">
        <v>59422</v>
      </c>
      <c r="I31" s="694">
        <v>59422</v>
      </c>
      <c r="J31" s="694">
        <v>6496</v>
      </c>
      <c r="K31" s="694">
        <v>0</v>
      </c>
      <c r="L31" s="695">
        <v>0</v>
      </c>
      <c r="M31" s="537">
        <v>100</v>
      </c>
      <c r="O31" s="948"/>
    </row>
    <row r="32" spans="1:17" ht="14.25" hidden="1" customHeight="1">
      <c r="A32" s="37" t="s">
        <v>479</v>
      </c>
      <c r="B32" s="541">
        <v>394105</v>
      </c>
      <c r="C32" s="468">
        <v>247814</v>
      </c>
      <c r="D32" s="694">
        <v>150942</v>
      </c>
      <c r="E32" s="697">
        <v>150942</v>
      </c>
      <c r="F32" s="694">
        <v>-321</v>
      </c>
      <c r="G32" s="694"/>
      <c r="H32" s="694">
        <v>150620.16</v>
      </c>
      <c r="I32" s="694">
        <v>65102.28</v>
      </c>
      <c r="J32" s="694">
        <v>37543.82</v>
      </c>
      <c r="K32" s="694">
        <v>321.83999999999651</v>
      </c>
      <c r="L32" s="695">
        <v>321.83999999999651</v>
      </c>
      <c r="M32" s="537">
        <v>99.786779027706004</v>
      </c>
      <c r="O32" s="948"/>
    </row>
    <row r="33" spans="1:16" ht="15" hidden="1" customHeight="1">
      <c r="A33" s="37" t="s">
        <v>480</v>
      </c>
      <c r="B33" s="541">
        <v>437560</v>
      </c>
      <c r="C33" s="468">
        <v>291464</v>
      </c>
      <c r="D33" s="694">
        <v>126412</v>
      </c>
      <c r="E33" s="697">
        <v>126412</v>
      </c>
      <c r="F33" s="694"/>
      <c r="G33" s="694"/>
      <c r="H33" s="694">
        <v>126411.66</v>
      </c>
      <c r="I33" s="694">
        <v>126411.66</v>
      </c>
      <c r="J33" s="694">
        <v>123426.36</v>
      </c>
      <c r="K33" s="694">
        <v>0.33999999999650754</v>
      </c>
      <c r="L33" s="695">
        <v>0.33999999999650754</v>
      </c>
      <c r="M33" s="537">
        <v>99.999731038192579</v>
      </c>
      <c r="O33" s="948"/>
    </row>
    <row r="34" spans="1:16" ht="23.25" hidden="1" customHeight="1">
      <c r="A34" s="37" t="s">
        <v>481</v>
      </c>
      <c r="B34" s="541">
        <v>137348</v>
      </c>
      <c r="C34" s="468">
        <v>177787</v>
      </c>
      <c r="D34" s="694">
        <v>102784</v>
      </c>
      <c r="E34" s="697">
        <v>102784</v>
      </c>
      <c r="F34" s="694"/>
      <c r="G34" s="694"/>
      <c r="H34" s="694">
        <v>61231.12</v>
      </c>
      <c r="I34" s="694">
        <v>50548.54</v>
      </c>
      <c r="J34" s="694">
        <v>11275.68</v>
      </c>
      <c r="K34" s="694">
        <v>41552.879999999997</v>
      </c>
      <c r="L34" s="695">
        <v>41552.879999999997</v>
      </c>
      <c r="M34" s="537">
        <v>59.572618306351181</v>
      </c>
      <c r="O34" s="948"/>
    </row>
    <row r="35" spans="1:16" ht="7.5" hidden="1" customHeight="1">
      <c r="A35" s="41"/>
      <c r="B35" s="542"/>
      <c r="C35" s="542"/>
      <c r="D35" s="701"/>
      <c r="E35" s="702"/>
      <c r="F35" s="703"/>
      <c r="G35" s="736"/>
      <c r="H35" s="702"/>
      <c r="I35" s="702"/>
      <c r="J35" s="702"/>
      <c r="K35" s="702"/>
      <c r="L35" s="759"/>
      <c r="M35" s="517"/>
      <c r="O35" s="947"/>
    </row>
    <row r="36" spans="1:16" ht="2.25" customHeight="1">
      <c r="A36" s="512"/>
      <c r="B36" s="513"/>
      <c r="C36" s="512"/>
      <c r="D36" s="704"/>
      <c r="E36" s="705"/>
      <c r="F36" s="704"/>
      <c r="G36" s="704"/>
      <c r="H36" s="704"/>
      <c r="I36" s="705"/>
      <c r="J36" s="704"/>
      <c r="K36" s="705"/>
      <c r="L36" s="704"/>
      <c r="M36" s="517"/>
      <c r="O36" s="947"/>
    </row>
    <row r="37" spans="1:16" ht="24" customHeight="1">
      <c r="A37" s="250" t="s">
        <v>482</v>
      </c>
      <c r="B37" s="514">
        <v>3949520</v>
      </c>
      <c r="C37" s="515">
        <v>5850358.8499999996</v>
      </c>
      <c r="D37" s="514">
        <v>4502296</v>
      </c>
      <c r="E37" s="706">
        <v>3901992</v>
      </c>
      <c r="F37" s="706">
        <v>93630.22</v>
      </c>
      <c r="G37" s="737">
        <v>1179320</v>
      </c>
      <c r="H37" s="706">
        <v>2619443.2000000002</v>
      </c>
      <c r="I37" s="706">
        <v>2082550.78</v>
      </c>
      <c r="J37" s="706">
        <v>812233.63</v>
      </c>
      <c r="K37" s="514">
        <v>103228.79999999981</v>
      </c>
      <c r="L37" s="707">
        <v>703532.79999999981</v>
      </c>
      <c r="M37" s="521">
        <v>67.130921847097596</v>
      </c>
      <c r="O37" s="519"/>
      <c r="P37" s="1" t="s">
        <v>12</v>
      </c>
    </row>
    <row r="38" spans="1:16" ht="0.75" hidden="1" customHeight="1">
      <c r="A38" s="222" t="s">
        <v>531</v>
      </c>
      <c r="B38" s="38">
        <v>350999</v>
      </c>
      <c r="C38" s="695">
        <v>138696.59</v>
      </c>
      <c r="D38" s="708">
        <v>115513</v>
      </c>
      <c r="E38" s="709">
        <v>115513</v>
      </c>
      <c r="F38" s="710">
        <v>-59385</v>
      </c>
      <c r="G38" s="695"/>
      <c r="H38" s="711">
        <v>106460.41</v>
      </c>
      <c r="I38" s="694">
        <v>106460.41</v>
      </c>
      <c r="J38" s="698">
        <v>16417.009999999998</v>
      </c>
      <c r="K38" s="699">
        <v>9052.5899999999965</v>
      </c>
      <c r="L38" s="700">
        <v>9052.5899999999965</v>
      </c>
      <c r="M38" s="537">
        <v>92.163141810878429</v>
      </c>
      <c r="O38" s="948"/>
    </row>
    <row r="39" spans="1:16" ht="19.5" hidden="1" customHeight="1">
      <c r="A39" s="44" t="s">
        <v>483</v>
      </c>
      <c r="B39" s="543">
        <v>779586</v>
      </c>
      <c r="C39" s="467">
        <v>389793</v>
      </c>
      <c r="D39" s="712">
        <v>100000</v>
      </c>
      <c r="E39" s="713">
        <v>100000</v>
      </c>
      <c r="F39" s="714"/>
      <c r="G39" s="714"/>
      <c r="H39" s="694">
        <v>99999.29</v>
      </c>
      <c r="I39" s="694">
        <v>99999.29</v>
      </c>
      <c r="J39" s="698">
        <v>99999.29</v>
      </c>
      <c r="K39" s="694">
        <v>0.71000000000640284</v>
      </c>
      <c r="L39" s="695">
        <v>0.71000000000640284</v>
      </c>
      <c r="M39" s="537">
        <v>99.999290000000002</v>
      </c>
      <c r="O39" s="948"/>
    </row>
    <row r="40" spans="1:16" ht="31.5" hidden="1" customHeight="1">
      <c r="A40" s="45" t="s">
        <v>484</v>
      </c>
      <c r="B40" s="544">
        <v>1000000</v>
      </c>
      <c r="C40" s="468">
        <v>500000</v>
      </c>
      <c r="D40" s="715">
        <v>1000000</v>
      </c>
      <c r="E40" s="713">
        <v>1000000</v>
      </c>
      <c r="F40" s="714"/>
      <c r="G40" s="714"/>
      <c r="H40" s="694">
        <v>1000000</v>
      </c>
      <c r="I40" s="694">
        <v>1000000</v>
      </c>
      <c r="J40" s="698"/>
      <c r="K40" s="694">
        <v>0</v>
      </c>
      <c r="L40" s="695">
        <v>0</v>
      </c>
      <c r="M40" s="537" t="s">
        <v>12</v>
      </c>
      <c r="O40" s="948"/>
    </row>
    <row r="41" spans="1:16" ht="6.75" hidden="1" customHeight="1">
      <c r="A41" s="45" t="s">
        <v>485</v>
      </c>
      <c r="B41" s="544">
        <v>1845166</v>
      </c>
      <c r="C41" s="544">
        <v>909683</v>
      </c>
      <c r="D41" s="709">
        <v>576307</v>
      </c>
      <c r="E41" s="713">
        <v>576307</v>
      </c>
      <c r="F41" s="697"/>
      <c r="G41" s="697"/>
      <c r="H41" s="694">
        <v>576306.87</v>
      </c>
      <c r="I41" s="694">
        <v>512859.68</v>
      </c>
      <c r="J41" s="698">
        <v>431911</v>
      </c>
      <c r="K41" s="694">
        <v>0.13000000000465661</v>
      </c>
      <c r="L41" s="695">
        <v>0.13000000000465661</v>
      </c>
      <c r="M41" s="537">
        <v>99.999977442578341</v>
      </c>
      <c r="O41" s="948"/>
    </row>
    <row r="42" spans="1:16" ht="26.1" customHeight="1">
      <c r="A42" s="410" t="s">
        <v>486</v>
      </c>
      <c r="B42" s="248">
        <v>3949520</v>
      </c>
      <c r="C42" s="248">
        <v>2937611.26</v>
      </c>
      <c r="D42" s="716">
        <v>4502296</v>
      </c>
      <c r="E42" s="717">
        <v>3901992</v>
      </c>
      <c r="F42" s="718">
        <v>93630.22</v>
      </c>
      <c r="G42" s="718">
        <v>1179320</v>
      </c>
      <c r="H42" s="719">
        <v>2619443.2000000002</v>
      </c>
      <c r="I42" s="719">
        <v>2082550.78</v>
      </c>
      <c r="J42" s="720">
        <v>812233.63</v>
      </c>
      <c r="K42" s="721">
        <v>103228.79999999981</v>
      </c>
      <c r="L42" s="722">
        <v>703532.79999999981</v>
      </c>
      <c r="M42" s="481">
        <v>67.130921847097596</v>
      </c>
      <c r="O42" s="949"/>
    </row>
    <row r="43" spans="1:16" ht="0.75" hidden="1" customHeight="1">
      <c r="A43" s="45" t="s">
        <v>487</v>
      </c>
      <c r="B43" s="544">
        <v>500000</v>
      </c>
      <c r="C43" s="544"/>
      <c r="D43" s="709">
        <v>799000</v>
      </c>
      <c r="E43" s="713">
        <v>799000</v>
      </c>
      <c r="F43" s="697"/>
      <c r="G43" s="697"/>
      <c r="H43" s="694">
        <v>787922.29</v>
      </c>
      <c r="I43" s="694">
        <v>2247</v>
      </c>
      <c r="J43" s="698">
        <v>2247</v>
      </c>
      <c r="K43" s="721">
        <v>11077.709999999963</v>
      </c>
      <c r="L43" s="722">
        <v>11077.709999999963</v>
      </c>
      <c r="M43" s="537">
        <v>98.613553191489359</v>
      </c>
      <c r="O43" s="948"/>
    </row>
    <row r="44" spans="1:16" ht="33.75" hidden="1" customHeight="1">
      <c r="A44" s="45" t="s">
        <v>488</v>
      </c>
      <c r="B44" s="544">
        <v>2067604</v>
      </c>
      <c r="C44" s="544">
        <v>974575</v>
      </c>
      <c r="D44" s="709">
        <v>1806881</v>
      </c>
      <c r="E44" s="713">
        <v>1806881</v>
      </c>
      <c r="F44" s="697">
        <v>4872.1499999999996</v>
      </c>
      <c r="G44" s="697"/>
      <c r="H44" s="694">
        <v>129169.50999999998</v>
      </c>
      <c r="I44" s="694">
        <v>1748594.29</v>
      </c>
      <c r="J44" s="698">
        <v>51481.84</v>
      </c>
      <c r="K44" s="721">
        <v>1677711.49</v>
      </c>
      <c r="L44" s="722">
        <v>1677711.49</v>
      </c>
      <c r="M44" s="537">
        <v>7.1487557841385225</v>
      </c>
      <c r="O44" s="948"/>
    </row>
    <row r="45" spans="1:16" ht="1.5" hidden="1" customHeight="1">
      <c r="A45" s="45" t="s">
        <v>489</v>
      </c>
      <c r="B45" s="544">
        <v>2100000</v>
      </c>
      <c r="C45" s="544"/>
      <c r="D45" s="709">
        <v>751000</v>
      </c>
      <c r="E45" s="713">
        <v>751000</v>
      </c>
      <c r="F45" s="541">
        <v>159000</v>
      </c>
      <c r="G45" s="541"/>
      <c r="H45" s="694">
        <v>457999.99</v>
      </c>
      <c r="I45" s="723">
        <v>457999.99</v>
      </c>
      <c r="J45" s="698">
        <v>457999.99</v>
      </c>
      <c r="K45" s="721">
        <v>293000.01</v>
      </c>
      <c r="L45" s="722">
        <v>293000.01</v>
      </c>
      <c r="M45" s="537">
        <v>60.985351531291613</v>
      </c>
      <c r="O45" s="948"/>
    </row>
    <row r="46" spans="1:16" ht="25.5" customHeight="1">
      <c r="A46" s="249" t="s">
        <v>605</v>
      </c>
      <c r="B46" s="545">
        <v>1100000</v>
      </c>
      <c r="C46" s="760"/>
      <c r="D46" s="724">
        <v>1671992</v>
      </c>
      <c r="E46" s="725">
        <v>1392592</v>
      </c>
      <c r="F46" s="726">
        <v>10603.6</v>
      </c>
      <c r="G46" s="738">
        <v>94069</v>
      </c>
      <c r="H46" s="726">
        <v>891877.65</v>
      </c>
      <c r="I46" s="726">
        <v>613856.53</v>
      </c>
      <c r="J46" s="726">
        <v>348396.85</v>
      </c>
      <c r="K46" s="727">
        <v>406645.35</v>
      </c>
      <c r="L46" s="728">
        <v>686045.35</v>
      </c>
      <c r="M46" s="521">
        <v>64.044432971035306</v>
      </c>
      <c r="O46" s="519"/>
    </row>
    <row r="47" spans="1:16" ht="26.1" customHeight="1">
      <c r="A47" s="247" t="s">
        <v>606</v>
      </c>
      <c r="B47" s="544">
        <v>1100000</v>
      </c>
      <c r="C47" s="541"/>
      <c r="D47" s="708">
        <v>1671992</v>
      </c>
      <c r="E47" s="729">
        <v>1392592</v>
      </c>
      <c r="F47" s="536">
        <v>10603.6</v>
      </c>
      <c r="G47" s="536">
        <v>94069</v>
      </c>
      <c r="H47" s="730">
        <v>891877.65</v>
      </c>
      <c r="I47" s="695">
        <v>613856.53</v>
      </c>
      <c r="J47" s="731">
        <v>348396.85</v>
      </c>
      <c r="K47" s="721">
        <v>406645.35</v>
      </c>
      <c r="L47" s="722">
        <v>686045.35</v>
      </c>
      <c r="M47" s="520">
        <v>64.044432971035306</v>
      </c>
      <c r="O47" s="948"/>
      <c r="P47" s="14"/>
    </row>
    <row r="48" spans="1:16" ht="27.75" hidden="1" customHeight="1">
      <c r="A48" s="45"/>
      <c r="B48" s="544"/>
      <c r="C48" s="541"/>
      <c r="D48" s="708"/>
      <c r="E48" s="732"/>
      <c r="F48" s="541"/>
      <c r="G48" s="541"/>
      <c r="H48" s="723"/>
      <c r="I48" s="695"/>
      <c r="J48" s="708"/>
      <c r="K48" s="694"/>
      <c r="L48" s="695"/>
      <c r="M48" s="537"/>
      <c r="O48" s="948"/>
    </row>
    <row r="49" spans="1:15" ht="21.75" customHeight="1">
      <c r="A49" s="36" t="s">
        <v>21</v>
      </c>
      <c r="B49" s="539">
        <v>46208546</v>
      </c>
      <c r="C49" s="539" t="e">
        <v>#REF!</v>
      </c>
      <c r="D49" s="539">
        <v>46283546</v>
      </c>
      <c r="E49" s="539">
        <v>27459506</v>
      </c>
      <c r="F49" s="539">
        <v>2128065.2999999998</v>
      </c>
      <c r="G49" s="739">
        <v>7796364</v>
      </c>
      <c r="H49" s="539">
        <v>12865461.279999999</v>
      </c>
      <c r="I49" s="539">
        <v>5903503.71</v>
      </c>
      <c r="J49" s="539">
        <v>3545660.06</v>
      </c>
      <c r="K49" s="693">
        <v>6797680.7200000007</v>
      </c>
      <c r="L49" s="757">
        <v>25621720.719999999</v>
      </c>
      <c r="M49" s="521">
        <v>46.852486275608889</v>
      </c>
      <c r="O49" s="519"/>
    </row>
    <row r="50" spans="1:15" ht="16.5" customHeight="1">
      <c r="A50" s="46" t="s">
        <v>661</v>
      </c>
      <c r="O50" s="947"/>
    </row>
    <row r="51" spans="1:15" ht="18.75" customHeight="1">
      <c r="A51" s="47" t="s">
        <v>39</v>
      </c>
      <c r="D51" s="49" t="s">
        <v>12</v>
      </c>
      <c r="O51" s="947"/>
    </row>
    <row r="52" spans="1:15">
      <c r="O52" s="947"/>
    </row>
    <row r="53" spans="1:15">
      <c r="O53" s="947"/>
    </row>
    <row r="54" spans="1:15">
      <c r="O54" s="947"/>
    </row>
    <row r="55" spans="1:15">
      <c r="O55" s="947"/>
    </row>
    <row r="56" spans="1:15">
      <c r="O56" s="947"/>
    </row>
    <row r="57" spans="1:15">
      <c r="O57" s="947"/>
    </row>
    <row r="58" spans="1:15">
      <c r="E58" s="546" t="s">
        <v>12</v>
      </c>
      <c r="O58" s="947"/>
    </row>
  </sheetData>
  <mergeCells count="8">
    <mergeCell ref="A1:M1"/>
    <mergeCell ref="A2:M2"/>
    <mergeCell ref="A3:M3"/>
    <mergeCell ref="A4:M4"/>
    <mergeCell ref="B6:J6"/>
    <mergeCell ref="A6:A7"/>
    <mergeCell ref="M6:M7"/>
    <mergeCell ref="K6:L6"/>
  </mergeCells>
  <pageMargins left="0.4" right="0" top="0.39370078740157483" bottom="0.39370078740157483" header="0.31496062992125984" footer="0.31496062992125984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17</vt:i4>
      </vt:variant>
    </vt:vector>
  </HeadingPairs>
  <TitlesOfParts>
    <vt:vector size="27" baseType="lpstr">
      <vt:lpstr>RESUMEN</vt:lpstr>
      <vt:lpstr>RECAUDACION</vt:lpstr>
      <vt:lpstr>INGRESOS</vt:lpstr>
      <vt:lpstr>FINANCIAMIENTO </vt:lpstr>
      <vt:lpstr>FLUJO INGRESOS</vt:lpstr>
      <vt:lpstr>BALANCE GASTO</vt:lpstr>
      <vt:lpstr>EJECUCION FUN</vt:lpstr>
      <vt:lpstr>ESTRUCTURA PROG</vt:lpstr>
      <vt:lpstr>PROYECTOS</vt:lpstr>
      <vt:lpstr>EJEC INV</vt:lpstr>
      <vt:lpstr>'BALANCE GASTO'!Área_de_impresión</vt:lpstr>
      <vt:lpstr>'EJEC INV'!Área_de_impresión</vt:lpstr>
      <vt:lpstr>'ESTRUCTURA PROG'!Área_de_impresión</vt:lpstr>
      <vt:lpstr>'FINANCIAMIENTO '!Área_de_impresión</vt:lpstr>
      <vt:lpstr>'FLUJO INGRESOS'!Área_de_impresión</vt:lpstr>
      <vt:lpstr>INGRESOS!Área_de_impresión</vt:lpstr>
      <vt:lpstr>PROYECTOS!Área_de_impresión</vt:lpstr>
      <vt:lpstr>Excel_BuiltIn_Print_Area_7</vt:lpstr>
      <vt:lpstr>Excel_BuiltIn_Print_Area_7_1</vt:lpstr>
      <vt:lpstr>Excel_BuiltIn_Print_Area_7_1_1</vt:lpstr>
      <vt:lpstr>Excel_BuiltIn_Print_Area_9_1</vt:lpstr>
      <vt:lpstr>Excel_BuiltIn_Print_Titles_11</vt:lpstr>
      <vt:lpstr>Excel_BuiltIn_Print_Titles_7</vt:lpstr>
      <vt:lpstr>'BALANCE GASTO'!Títulos_a_imprimir</vt:lpstr>
      <vt:lpstr>'EJECUCION FUN'!Títulos_a_imprimir</vt:lpstr>
      <vt:lpstr>PROYECTOS!Títulos_a_imprimir</vt:lpstr>
      <vt:lpstr>RECAUDACION!Títulos_a_imprimir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CASTILLO</dc:creator>
  <cp:lastModifiedBy>Jaime Young</cp:lastModifiedBy>
  <cp:lastPrinted>2026-07-08T14:15:07Z</cp:lastPrinted>
  <dcterms:created xsi:type="dcterms:W3CDTF">2010-01-07T20:52:00Z</dcterms:created>
  <dcterms:modified xsi:type="dcterms:W3CDTF">2026-07-10T20:19:00Z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8E3A71A146F34AD491BABD7658574AC4_12</vt:lpwstr>
  </property>
  <property fmtid="{D5CDD505-2E9C-101B-9397-08002B2CF9AE}" pid="3" name="KSOProductBuildVer">
    <vt:lpwstr>2058-12.2.0.22549</vt:lpwstr>
  </property>
</Properties>
</file>