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- Centro Regionales/"/>
    </mc:Choice>
  </mc:AlternateContent>
  <xr:revisionPtr revIDLastSave="207" documentId="13_ncr:1_{C510FD7B-705E-4D62-8B55-233916BEE065}" xr6:coauthVersionLast="47" xr6:coauthVersionMax="47" xr10:uidLastSave="{2BE332BB-E7C4-41B6-B085-D3211427A309}"/>
  <bookViews>
    <workbookView xWindow="-120" yWindow="-120" windowWidth="29040" windowHeight="15720" xr2:uid="{3E0862A7-C736-4CFF-8D34-D08B41C989E8}"/>
  </bookViews>
  <sheets>
    <sheet name="Matrícula-Bocas-2005-2025" sheetId="1" r:id="rId1"/>
  </sheets>
  <definedNames>
    <definedName name="_1Excel_BuiltIn_Print_Area_1_1">"$#REF!.$A$4:$AA$106"</definedName>
    <definedName name="_1Excel_BuiltIn_Print_Area_1_1_1">#REF!</definedName>
    <definedName name="_1Excel_BuiltIn_Print_Area_1_1_1_1">#REF!</definedName>
    <definedName name="_2Excel_BuiltIn_Print_Area_1_1_1_1">#REF!</definedName>
    <definedName name="A_impresión_IM_1">#REF!</definedName>
    <definedName name="_xlnm.Print_Area" localSheetId="0">'Matrícula-Bocas-2005-2025'!$A$1:$V$108</definedName>
    <definedName name="Excel_BuiltIn_Print_Area_1" localSheetId="0">"$#REF!.$B$6:$V$40"</definedName>
    <definedName name="Excel_BuiltIn_Print_Area_1">#REF!</definedName>
    <definedName name="Excel_BuiltIn_Print_Area_1_1">#REF!</definedName>
    <definedName name="Excel_BuiltIn_Print_Area_1_1_1">#REF!</definedName>
    <definedName name="MAAZI">#REF!</definedName>
    <definedName name="MAAZII">"$HIMATARO.$#REF!$#REF!:$#REF!$#REF!"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8" i="1" l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4" i="1"/>
  <c r="V88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V101" i="1"/>
  <c r="V105" i="1"/>
  <c r="V17" i="1" s="1"/>
  <c r="B79" i="1"/>
  <c r="B77" i="1" s="1"/>
  <c r="C79" i="1"/>
  <c r="C77" i="1" s="1"/>
  <c r="D79" i="1"/>
  <c r="E79" i="1"/>
  <c r="E77" i="1" s="1"/>
  <c r="F79" i="1"/>
  <c r="F77" i="1" s="1"/>
  <c r="G79" i="1"/>
  <c r="G77" i="1" s="1"/>
  <c r="H79" i="1"/>
  <c r="H77" i="1" s="1"/>
  <c r="I79" i="1"/>
  <c r="I77" i="1" s="1"/>
  <c r="J79" i="1"/>
  <c r="J77" i="1" s="1"/>
  <c r="K79" i="1"/>
  <c r="K77" i="1" s="1"/>
  <c r="L79" i="1"/>
  <c r="L77" i="1" s="1"/>
  <c r="M79" i="1"/>
  <c r="N79" i="1"/>
  <c r="N77" i="1" s="1"/>
  <c r="O79" i="1"/>
  <c r="O77" i="1" s="1"/>
  <c r="P79" i="1"/>
  <c r="P77" i="1" s="1"/>
  <c r="Q79" i="1"/>
  <c r="Q77" i="1" s="1"/>
  <c r="R79" i="1"/>
  <c r="R77" i="1" s="1"/>
  <c r="S79" i="1"/>
  <c r="S77" i="1" s="1"/>
  <c r="T79" i="1"/>
  <c r="T77" i="1" s="1"/>
  <c r="U79" i="1"/>
  <c r="U77" i="1" s="1"/>
  <c r="V79" i="1"/>
  <c r="V77" i="1" s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V25" i="1"/>
  <c r="V32" i="1"/>
  <c r="V36" i="1"/>
  <c r="V38" i="1"/>
  <c r="V48" i="1"/>
  <c r="V61" i="1"/>
  <c r="V63" i="1"/>
  <c r="V71" i="1"/>
  <c r="V74" i="1"/>
  <c r="V86" i="1"/>
  <c r="V96" i="1"/>
  <c r="V103" i="1"/>
  <c r="U25" i="1"/>
  <c r="U103" i="1"/>
  <c r="U101" i="1"/>
  <c r="U96" i="1"/>
  <c r="U86" i="1"/>
  <c r="U74" i="1"/>
  <c r="U71" i="1"/>
  <c r="U63" i="1"/>
  <c r="U61" i="1"/>
  <c r="U48" i="1"/>
  <c r="U38" i="1"/>
  <c r="U36" i="1"/>
  <c r="U32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P18" i="1" l="1"/>
  <c r="V59" i="1"/>
  <c r="K17" i="1"/>
  <c r="I17" i="1"/>
  <c r="I18" i="1"/>
  <c r="M99" i="1"/>
  <c r="G17" i="1"/>
  <c r="S17" i="1"/>
  <c r="V42" i="1"/>
  <c r="T17" i="1"/>
  <c r="D17" i="1"/>
  <c r="F18" i="1"/>
  <c r="B17" i="1"/>
  <c r="I99" i="1"/>
  <c r="R17" i="1"/>
  <c r="H17" i="1"/>
  <c r="F17" i="1"/>
  <c r="O17" i="1"/>
  <c r="C17" i="1"/>
  <c r="Q17" i="1"/>
  <c r="P17" i="1"/>
  <c r="G18" i="1"/>
  <c r="N17" i="1"/>
  <c r="M17" i="1"/>
  <c r="L17" i="1"/>
  <c r="J17" i="1"/>
  <c r="B99" i="1"/>
  <c r="R99" i="1"/>
  <c r="U17" i="1"/>
  <c r="E17" i="1"/>
  <c r="C99" i="1"/>
  <c r="S99" i="1"/>
  <c r="N18" i="1"/>
  <c r="P99" i="1"/>
  <c r="Q99" i="1"/>
  <c r="U99" i="1"/>
  <c r="R18" i="1"/>
  <c r="B18" i="1"/>
  <c r="E18" i="1"/>
  <c r="D99" i="1"/>
  <c r="T99" i="1"/>
  <c r="E99" i="1"/>
  <c r="T18" i="1"/>
  <c r="U18" i="1"/>
  <c r="J18" i="1"/>
  <c r="K18" i="1"/>
  <c r="J99" i="1"/>
  <c r="L18" i="1"/>
  <c r="M18" i="1"/>
  <c r="D42" i="1"/>
  <c r="L99" i="1"/>
  <c r="H99" i="1"/>
  <c r="V99" i="1"/>
  <c r="O18" i="1"/>
  <c r="D18" i="1"/>
  <c r="Q18" i="1"/>
  <c r="N99" i="1"/>
  <c r="K99" i="1"/>
  <c r="O99" i="1"/>
  <c r="V18" i="1"/>
  <c r="C18" i="1"/>
  <c r="S18" i="1"/>
  <c r="M77" i="1"/>
  <c r="H18" i="1"/>
  <c r="F99" i="1"/>
  <c r="G99" i="1"/>
  <c r="D77" i="1"/>
  <c r="C42" i="1"/>
  <c r="B42" i="1"/>
  <c r="V21" i="1"/>
  <c r="V20" i="1" s="1"/>
  <c r="V19" i="1"/>
  <c r="V15" i="1"/>
  <c r="V14" i="1" s="1"/>
  <c r="V13" i="1"/>
  <c r="V12" i="1" s="1"/>
  <c r="V23" i="1"/>
  <c r="U15" i="1"/>
  <c r="U14" i="1" s="1"/>
  <c r="H15" i="1"/>
  <c r="H14" i="1" s="1"/>
  <c r="P15" i="1"/>
  <c r="P14" i="1" s="1"/>
  <c r="T15" i="1"/>
  <c r="T14" i="1" s="1"/>
  <c r="R15" i="1"/>
  <c r="R14" i="1" s="1"/>
  <c r="U42" i="1"/>
  <c r="U84" i="1"/>
  <c r="U19" i="1"/>
  <c r="U59" i="1"/>
  <c r="U21" i="1"/>
  <c r="U20" i="1" s="1"/>
  <c r="T42" i="1"/>
  <c r="Q13" i="1"/>
  <c r="Q12" i="1" s="1"/>
  <c r="F15" i="1"/>
  <c r="F14" i="1" s="1"/>
  <c r="N15" i="1"/>
  <c r="N14" i="1" s="1"/>
  <c r="M84" i="1"/>
  <c r="G15" i="1"/>
  <c r="G14" i="1" s="1"/>
  <c r="B15" i="1"/>
  <c r="B14" i="1" s="1"/>
  <c r="C15" i="1"/>
  <c r="C14" i="1" s="1"/>
  <c r="G13" i="1"/>
  <c r="G12" i="1" s="1"/>
  <c r="L42" i="1"/>
  <c r="Q42" i="1"/>
  <c r="K15" i="1"/>
  <c r="K14" i="1" s="1"/>
  <c r="S15" i="1"/>
  <c r="S14" i="1" s="1"/>
  <c r="D19" i="1"/>
  <c r="J15" i="1"/>
  <c r="J14" i="1" s="1"/>
  <c r="I19" i="1"/>
  <c r="D15" i="1"/>
  <c r="D14" i="1" s="1"/>
  <c r="L15" i="1"/>
  <c r="L14" i="1" s="1"/>
  <c r="O13" i="1"/>
  <c r="O12" i="1" s="1"/>
  <c r="C13" i="1"/>
  <c r="C12" i="1" s="1"/>
  <c r="K13" i="1"/>
  <c r="K12" i="1" s="1"/>
  <c r="S13" i="1"/>
  <c r="S12" i="1" s="1"/>
  <c r="B19" i="1"/>
  <c r="J19" i="1"/>
  <c r="R19" i="1"/>
  <c r="F42" i="1"/>
  <c r="N42" i="1"/>
  <c r="I13" i="1"/>
  <c r="I12" i="1" s="1"/>
  <c r="P19" i="1"/>
  <c r="E23" i="1"/>
  <c r="M23" i="1"/>
  <c r="L19" i="1"/>
  <c r="T19" i="1"/>
  <c r="I21" i="1"/>
  <c r="I20" i="1" s="1"/>
  <c r="Q21" i="1"/>
  <c r="Q20" i="1" s="1"/>
  <c r="R84" i="1"/>
  <c r="S21" i="1"/>
  <c r="S20" i="1" s="1"/>
  <c r="K42" i="1"/>
  <c r="R21" i="1"/>
  <c r="R20" i="1" s="1"/>
  <c r="B13" i="1"/>
  <c r="B12" i="1" s="1"/>
  <c r="J13" i="1"/>
  <c r="J12" i="1" s="1"/>
  <c r="E13" i="1"/>
  <c r="E12" i="1" s="1"/>
  <c r="F13" i="1"/>
  <c r="F12" i="1" s="1"/>
  <c r="N13" i="1"/>
  <c r="N12" i="1" s="1"/>
  <c r="E19" i="1"/>
  <c r="M19" i="1"/>
  <c r="S42" i="1"/>
  <c r="O19" i="1"/>
  <c r="H19" i="1"/>
  <c r="H42" i="1"/>
  <c r="E21" i="1"/>
  <c r="E20" i="1" s="1"/>
  <c r="M21" i="1"/>
  <c r="M20" i="1" s="1"/>
  <c r="B59" i="1"/>
  <c r="J59" i="1"/>
  <c r="R13" i="1"/>
  <c r="R12" i="1" s="1"/>
  <c r="O59" i="1"/>
  <c r="F21" i="1"/>
  <c r="F20" i="1" s="1"/>
  <c r="N21" i="1"/>
  <c r="N20" i="1" s="1"/>
  <c r="I42" i="1"/>
  <c r="G21" i="1"/>
  <c r="G20" i="1" s="1"/>
  <c r="O42" i="1"/>
  <c r="R23" i="1"/>
  <c r="G23" i="1"/>
  <c r="D21" i="1"/>
  <c r="D20" i="1" s="1"/>
  <c r="L21" i="1"/>
  <c r="L20" i="1" s="1"/>
  <c r="T21" i="1"/>
  <c r="T20" i="1" s="1"/>
  <c r="P42" i="1"/>
  <c r="O23" i="1"/>
  <c r="I23" i="1"/>
  <c r="Q23" i="1"/>
  <c r="E84" i="1"/>
  <c r="G84" i="1"/>
  <c r="O84" i="1"/>
  <c r="Q19" i="1"/>
  <c r="M13" i="1"/>
  <c r="M12" i="1" s="1"/>
  <c r="J42" i="1"/>
  <c r="R42" i="1"/>
  <c r="E59" i="1"/>
  <c r="M59" i="1"/>
  <c r="G42" i="1"/>
  <c r="C21" i="1"/>
  <c r="C20" i="1" s="1"/>
  <c r="K21" i="1"/>
  <c r="K20" i="1" s="1"/>
  <c r="O15" i="1"/>
  <c r="O14" i="1" s="1"/>
  <c r="B84" i="1"/>
  <c r="J84" i="1"/>
  <c r="B23" i="1"/>
  <c r="R59" i="1"/>
  <c r="G59" i="1"/>
  <c r="O21" i="1"/>
  <c r="O20" i="1" s="1"/>
  <c r="B21" i="1"/>
  <c r="B20" i="1" s="1"/>
  <c r="J21" i="1"/>
  <c r="J20" i="1" s="1"/>
  <c r="G19" i="1"/>
  <c r="C84" i="1"/>
  <c r="K84" i="1"/>
  <c r="S84" i="1"/>
  <c r="H84" i="1"/>
  <c r="P84" i="1"/>
  <c r="H13" i="1"/>
  <c r="H12" i="1" s="1"/>
  <c r="P13" i="1"/>
  <c r="P12" i="1" s="1"/>
  <c r="E42" i="1"/>
  <c r="D84" i="1"/>
  <c r="L84" i="1"/>
  <c r="T84" i="1"/>
  <c r="F84" i="1"/>
  <c r="N84" i="1"/>
  <c r="D23" i="1"/>
  <c r="L23" i="1"/>
  <c r="T23" i="1"/>
  <c r="F23" i="1"/>
  <c r="N23" i="1"/>
  <c r="C23" i="1"/>
  <c r="K23" i="1"/>
  <c r="S23" i="1"/>
  <c r="H21" i="1"/>
  <c r="H20" i="1" s="1"/>
  <c r="P21" i="1"/>
  <c r="P20" i="1" s="1"/>
  <c r="D59" i="1"/>
  <c r="L59" i="1"/>
  <c r="T59" i="1"/>
  <c r="I15" i="1"/>
  <c r="I14" i="1" s="1"/>
  <c r="Q15" i="1"/>
  <c r="Q14" i="1" s="1"/>
  <c r="F59" i="1"/>
  <c r="N59" i="1"/>
  <c r="C59" i="1"/>
  <c r="K59" i="1"/>
  <c r="S59" i="1"/>
  <c r="H59" i="1"/>
  <c r="P59" i="1"/>
  <c r="J23" i="1"/>
  <c r="M42" i="1"/>
  <c r="E15" i="1"/>
  <c r="E14" i="1" s="1"/>
  <c r="M15" i="1"/>
  <c r="M14" i="1" s="1"/>
  <c r="H23" i="1"/>
  <c r="P23" i="1"/>
  <c r="D13" i="1"/>
  <c r="D12" i="1" s="1"/>
  <c r="L13" i="1"/>
  <c r="L12" i="1" s="1"/>
  <c r="T13" i="1"/>
  <c r="T12" i="1" s="1"/>
  <c r="I59" i="1"/>
  <c r="Q59" i="1"/>
  <c r="I84" i="1"/>
  <c r="Q84" i="1"/>
  <c r="C19" i="1"/>
  <c r="K19" i="1"/>
  <c r="S19" i="1"/>
  <c r="F19" i="1"/>
  <c r="N19" i="1"/>
  <c r="V16" i="1" l="1"/>
  <c r="R16" i="1"/>
  <c r="P16" i="1"/>
  <c r="V10" i="1"/>
  <c r="K16" i="1"/>
  <c r="I16" i="1"/>
  <c r="J16" i="1"/>
  <c r="B16" i="1"/>
  <c r="B10" i="1" s="1"/>
  <c r="O16" i="1"/>
  <c r="R10" i="1"/>
  <c r="D16" i="1"/>
  <c r="L10" i="1"/>
  <c r="L16" i="1"/>
  <c r="H16" i="1"/>
  <c r="E16" i="1"/>
  <c r="J10" i="1"/>
  <c r="U16" i="1"/>
  <c r="G16" i="1"/>
  <c r="G10" i="1"/>
  <c r="C16" i="1"/>
  <c r="T10" i="1"/>
  <c r="T16" i="1"/>
  <c r="M16" i="1"/>
  <c r="O10" i="1"/>
  <c r="N10" i="1"/>
  <c r="D10" i="1"/>
  <c r="C10" i="1"/>
  <c r="S16" i="1"/>
  <c r="I10" i="1"/>
  <c r="M10" i="1"/>
  <c r="S10" i="1"/>
  <c r="E10" i="1"/>
  <c r="K10" i="1"/>
  <c r="Q16" i="1"/>
  <c r="F16" i="1"/>
  <c r="P10" i="1"/>
  <c r="F10" i="1"/>
  <c r="N16" i="1"/>
  <c r="Q10" i="1"/>
  <c r="H10" i="1"/>
  <c r="U23" i="1"/>
  <c r="U10" i="1" s="1"/>
  <c r="U13" i="1"/>
  <c r="U12" i="1" s="1"/>
</calcChain>
</file>

<file path=xl/sharedStrings.xml><?xml version="1.0" encoding="utf-8"?>
<sst xmlns="http://schemas.openxmlformats.org/spreadsheetml/2006/main" count="88" uniqueCount="70">
  <si>
    <t>UNIVERSIDAD TECNOLÓGICA DE PANAMÁ</t>
  </si>
  <si>
    <t>DIRECCIÓN GENERAL DE PLANIFICACIÓN UNIVERSITARIA</t>
  </si>
  <si>
    <t>DEPARTAMENTO DE ESTADÍSTICA E INDICADORES</t>
  </si>
  <si>
    <t>MATRÍCULA DEL CENTRO REGIONAL DE BOCAS DEL TORO, SEGÚN FACULTAD Y CARRERA/PROGRAMA:</t>
  </si>
  <si>
    <t xml:space="preserve"> AÑOS 2005-2025</t>
  </si>
  <si>
    <t>Facultad y Carrera/Programa</t>
  </si>
  <si>
    <t>TOTAL</t>
  </si>
  <si>
    <t>Total de Maestría</t>
  </si>
  <si>
    <t xml:space="preserve">      Maestría</t>
  </si>
  <si>
    <t xml:space="preserve">Total de Postgrado </t>
  </si>
  <si>
    <t xml:space="preserve">      Postgrado </t>
  </si>
  <si>
    <t>Total de Licenciatura</t>
  </si>
  <si>
    <t xml:space="preserve">      Licenciatura en Ingeniería</t>
  </si>
  <si>
    <t xml:space="preserve">      Licenciatura </t>
  </si>
  <si>
    <t xml:space="preserve">      Licenciatura en Tecnología</t>
  </si>
  <si>
    <t>Total de Técnico</t>
  </si>
  <si>
    <t xml:space="preserve"> </t>
  </si>
  <si>
    <t>FACULTAD DE INGENIERÍA CIVIL</t>
  </si>
  <si>
    <t>Maestría en</t>
  </si>
  <si>
    <t xml:space="preserve">      Ingeniería Ambiental</t>
  </si>
  <si>
    <t xml:space="preserve">     en Administración de Proyectos de Construcción</t>
  </si>
  <si>
    <t>Licenciatura en Ingeniería</t>
  </si>
  <si>
    <t xml:space="preserve">     Ambiental </t>
  </si>
  <si>
    <t xml:space="preserve">     Civil</t>
  </si>
  <si>
    <t>Licenciatura en</t>
  </si>
  <si>
    <t xml:space="preserve">     Edificaciones</t>
  </si>
  <si>
    <t xml:space="preserve">     Saneamiento y Ambiente</t>
  </si>
  <si>
    <t xml:space="preserve">     Topografía</t>
  </si>
  <si>
    <t>Licenciatura en Tecnología de</t>
  </si>
  <si>
    <t>Técnico en Ingeniería con esp. en</t>
  </si>
  <si>
    <t>FACULTAD DE INGENIERÍA ELÉCTRICA</t>
  </si>
  <si>
    <t xml:space="preserve">      Sistemas Eléctricos y Automatización</t>
  </si>
  <si>
    <t xml:space="preserve">      Eléctrica </t>
  </si>
  <si>
    <t xml:space="preserve">      Electricidad</t>
  </si>
  <si>
    <t xml:space="preserve">      Sistemas Eléctricos</t>
  </si>
  <si>
    <t xml:space="preserve"> AÑOS 2005-2025 (Conclusión)</t>
  </si>
  <si>
    <t>FACULTAD DE INGENIERÍA INDUSTRIAL</t>
  </si>
  <si>
    <t xml:space="preserve">     Dirección de Negocios con esp. en Gerencia de Recursos Humanos</t>
  </si>
  <si>
    <t>Postgrado en</t>
  </si>
  <si>
    <t xml:space="preserve">     Alta Gerencia</t>
  </si>
  <si>
    <t xml:space="preserve">     Gestión Administrativa</t>
  </si>
  <si>
    <t xml:space="preserve">     Gestión de la Producción Industrial</t>
  </si>
  <si>
    <t xml:space="preserve">     Recursos Humanos y Gestión de la Productividad</t>
  </si>
  <si>
    <t xml:space="preserve">      Industrial</t>
  </si>
  <si>
    <t>Licenciatura en Tecnología</t>
  </si>
  <si>
    <t xml:space="preserve">     Administrativa </t>
  </si>
  <si>
    <t xml:space="preserve">     Industrial </t>
  </si>
  <si>
    <t xml:space="preserve">     Tecnología Industrial</t>
  </si>
  <si>
    <t>FACULTAD DE INGENIERÍA MECÁNICA</t>
  </si>
  <si>
    <t xml:space="preserve">Licenciatura en Ingeniería en </t>
  </si>
  <si>
    <t xml:space="preserve">      Mantenimiento</t>
  </si>
  <si>
    <t xml:space="preserve">      Mecánica</t>
  </si>
  <si>
    <t xml:space="preserve">      Naval</t>
  </si>
  <si>
    <t>FACULTAD DE INGENIERÍA DE SISTEMAS COMPUTACIONALES</t>
  </si>
  <si>
    <t xml:space="preserve">      Informática Educativa</t>
  </si>
  <si>
    <t xml:space="preserve">      Sistemas y Computación</t>
  </si>
  <si>
    <t xml:space="preserve">     Ciberseguridad</t>
  </si>
  <si>
    <t xml:space="preserve">     Desarrollo de Software (1)</t>
  </si>
  <si>
    <t xml:space="preserve">     Desarrollo y Gestión de Software </t>
  </si>
  <si>
    <t xml:space="preserve">     Informática Aplicada a la Educación</t>
  </si>
  <si>
    <t xml:space="preserve">     Redes Informáticas</t>
  </si>
  <si>
    <t xml:space="preserve">     Programación y Análisis de Sistemas</t>
  </si>
  <si>
    <t>FACULTAD DE CIENCIAS Y TECNOLOGÍA</t>
  </si>
  <si>
    <t xml:space="preserve">      Docencia Superior con esp. en Tecnología y Didáctica Educativa</t>
  </si>
  <si>
    <t xml:space="preserve">      Docencia Superior</t>
  </si>
  <si>
    <t xml:space="preserve">Licenciatura en Ingeniería  </t>
  </si>
  <si>
    <t xml:space="preserve">      en alimentos </t>
  </si>
  <si>
    <t xml:space="preserve">(1) Carrera en transición </t>
  </si>
  <si>
    <t xml:space="preserve">Fuente: Sistema de Matrícula Institucional </t>
  </si>
  <si>
    <t xml:space="preserve">     Técnico en Ingeniería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</si>
</sst>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\ "/>
    <numFmt numFmtId="165" formatCode="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ourier New"/>
      <family val="3"/>
    </font>
    <font>
      <b/>
      <sz val="11.5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/>
    <xf numFmtId="0" fontId="8" fillId="0" borderId="0"/>
    <xf numFmtId="165" fontId="3" fillId="0" borderId="0"/>
  </cellStyleXfs>
  <cellXfs count="88">
    <xf numFmtId="0" fontId="0" fillId="0" borderId="0" xfId="0"/>
    <xf numFmtId="164" fontId="5" fillId="0" borderId="0" xfId="1" applyFont="1"/>
    <xf numFmtId="164" fontId="6" fillId="0" borderId="0" xfId="1" applyFont="1"/>
    <xf numFmtId="164" fontId="7" fillId="2" borderId="1" xfId="1" applyFont="1" applyFill="1" applyBorder="1" applyAlignment="1">
      <alignment horizontal="center" vertical="center"/>
    </xf>
    <xf numFmtId="1" fontId="7" fillId="2" borderId="2" xfId="1" applyNumberFormat="1" applyFont="1" applyFill="1" applyBorder="1" applyAlignment="1">
      <alignment horizontal="center" vertical="center"/>
    </xf>
    <xf numFmtId="1" fontId="7" fillId="2" borderId="2" xfId="1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5" fillId="0" borderId="3" xfId="2" applyFont="1" applyBorder="1"/>
    <xf numFmtId="0" fontId="5" fillId="0" borderId="4" xfId="2" applyFont="1" applyBorder="1"/>
    <xf numFmtId="0" fontId="5" fillId="0" borderId="0" xfId="2" applyFont="1"/>
    <xf numFmtId="0" fontId="2" fillId="3" borderId="3" xfId="2" applyFont="1" applyFill="1" applyBorder="1" applyAlignment="1">
      <alignment horizontal="center" vertical="center"/>
    </xf>
    <xf numFmtId="3" fontId="2" fillId="3" borderId="4" xfId="2" applyNumberFormat="1" applyFont="1" applyFill="1" applyBorder="1" applyAlignment="1">
      <alignment vertical="center"/>
    </xf>
    <xf numFmtId="0" fontId="2" fillId="3" borderId="4" xfId="2" applyFont="1" applyFill="1" applyBorder="1" applyAlignment="1">
      <alignment vertical="center"/>
    </xf>
    <xf numFmtId="0" fontId="2" fillId="0" borderId="0" xfId="2" applyFont="1" applyAlignment="1">
      <alignment vertical="center"/>
    </xf>
    <xf numFmtId="3" fontId="5" fillId="0" borderId="4" xfId="2" applyNumberFormat="1" applyFont="1" applyBorder="1"/>
    <xf numFmtId="164" fontId="9" fillId="0" borderId="3" xfId="1" applyFont="1" applyBorder="1"/>
    <xf numFmtId="3" fontId="10" fillId="0" borderId="4" xfId="2" applyNumberFormat="1" applyFont="1" applyBorder="1"/>
    <xf numFmtId="0" fontId="10" fillId="0" borderId="0" xfId="2" applyFont="1"/>
    <xf numFmtId="164" fontId="11" fillId="0" borderId="3" xfId="1" applyFont="1" applyBorder="1"/>
    <xf numFmtId="3" fontId="5" fillId="0" borderId="4" xfId="1" applyNumberFormat="1" applyFont="1" applyBorder="1"/>
    <xf numFmtId="3" fontId="10" fillId="0" borderId="4" xfId="1" applyNumberFormat="1" applyFont="1" applyBorder="1"/>
    <xf numFmtId="164" fontId="10" fillId="0" borderId="0" xfId="1" applyFont="1"/>
    <xf numFmtId="164" fontId="9" fillId="0" borderId="3" xfId="1" applyFont="1" applyBorder="1" applyAlignment="1">
      <alignment horizontal="left"/>
    </xf>
    <xf numFmtId="164" fontId="11" fillId="0" borderId="3" xfId="1" applyFont="1" applyBorder="1" applyAlignment="1">
      <alignment horizontal="left"/>
    </xf>
    <xf numFmtId="0" fontId="2" fillId="4" borderId="3" xfId="2" applyFont="1" applyFill="1" applyBorder="1" applyAlignment="1">
      <alignment vertical="center"/>
    </xf>
    <xf numFmtId="0" fontId="2" fillId="4" borderId="4" xfId="2" applyFont="1" applyFill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3" xfId="2" applyFont="1" applyBorder="1" applyAlignment="1">
      <alignment vertical="center"/>
    </xf>
    <xf numFmtId="0" fontId="10" fillId="0" borderId="4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4" xfId="2" applyFont="1" applyBorder="1" applyAlignment="1">
      <alignment vertical="center"/>
    </xf>
    <xf numFmtId="165" fontId="10" fillId="5" borderId="3" xfId="3" applyFont="1" applyFill="1" applyBorder="1" applyAlignment="1">
      <alignment vertical="center"/>
    </xf>
    <xf numFmtId="165" fontId="5" fillId="5" borderId="3" xfId="3" applyFont="1" applyFill="1" applyBorder="1" applyAlignment="1">
      <alignment vertical="center"/>
    </xf>
    <xf numFmtId="0" fontId="10" fillId="0" borderId="3" xfId="2" applyFont="1" applyBorder="1"/>
    <xf numFmtId="0" fontId="10" fillId="0" borderId="4" xfId="2" applyFont="1" applyBorder="1"/>
    <xf numFmtId="0" fontId="1" fillId="0" borderId="4" xfId="0" applyFont="1" applyBorder="1"/>
    <xf numFmtId="0" fontId="5" fillId="6" borderId="3" xfId="2" applyFont="1" applyFill="1" applyBorder="1"/>
    <xf numFmtId="0" fontId="2" fillId="7" borderId="3" xfId="2" applyFont="1" applyFill="1" applyBorder="1" applyAlignment="1">
      <alignment vertical="center"/>
    </xf>
    <xf numFmtId="0" fontId="2" fillId="7" borderId="4" xfId="2" applyFont="1" applyFill="1" applyBorder="1" applyAlignment="1">
      <alignment vertical="center"/>
    </xf>
    <xf numFmtId="0" fontId="5" fillId="0" borderId="4" xfId="0" applyFont="1" applyBorder="1"/>
    <xf numFmtId="0" fontId="10" fillId="0" borderId="4" xfId="0" applyFont="1" applyBorder="1"/>
    <xf numFmtId="0" fontId="10" fillId="0" borderId="0" xfId="2" applyFont="1" applyAlignment="1">
      <alignment horizontal="center"/>
    </xf>
    <xf numFmtId="0" fontId="10" fillId="8" borderId="4" xfId="2" applyFont="1" applyFill="1" applyBorder="1" applyAlignment="1">
      <alignment vertical="center"/>
    </xf>
    <xf numFmtId="0" fontId="7" fillId="0" borderId="4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0" fontId="2" fillId="9" borderId="4" xfId="2" applyFont="1" applyFill="1" applyBorder="1" applyAlignment="1">
      <alignment vertical="center"/>
    </xf>
    <xf numFmtId="0" fontId="2" fillId="10" borderId="4" xfId="2" applyFont="1" applyFill="1" applyBorder="1" applyAlignment="1">
      <alignment vertical="center"/>
    </xf>
    <xf numFmtId="3" fontId="12" fillId="6" borderId="4" xfId="0" applyNumberFormat="1" applyFont="1" applyFill="1" applyBorder="1" applyAlignment="1">
      <alignment horizontal="right" vertical="center" wrapText="1"/>
    </xf>
    <xf numFmtId="164" fontId="13" fillId="0" borderId="0" xfId="1" applyFont="1"/>
    <xf numFmtId="0" fontId="10" fillId="8" borderId="0" xfId="2" applyFont="1" applyFill="1" applyAlignment="1">
      <alignment vertical="center"/>
    </xf>
    <xf numFmtId="0" fontId="2" fillId="9" borderId="0" xfId="2" applyFont="1" applyFill="1" applyAlignment="1">
      <alignment vertical="center"/>
    </xf>
    <xf numFmtId="0" fontId="2" fillId="10" borderId="0" xfId="2" applyFont="1" applyFill="1" applyAlignment="1">
      <alignment vertical="center"/>
    </xf>
    <xf numFmtId="0" fontId="2" fillId="3" borderId="0" xfId="2" applyFont="1" applyFill="1" applyAlignment="1">
      <alignment vertical="center"/>
    </xf>
    <xf numFmtId="3" fontId="10" fillId="0" borderId="0" xfId="2" applyNumberFormat="1" applyFont="1"/>
    <xf numFmtId="3" fontId="5" fillId="0" borderId="0" xfId="1" applyNumberFormat="1" applyFont="1"/>
    <xf numFmtId="3" fontId="10" fillId="0" borderId="0" xfId="1" applyNumberFormat="1" applyFont="1"/>
    <xf numFmtId="0" fontId="2" fillId="4" borderId="0" xfId="2" applyFont="1" applyFill="1" applyAlignment="1">
      <alignment vertical="center"/>
    </xf>
    <xf numFmtId="0" fontId="2" fillId="7" borderId="0" xfId="2" applyFont="1" applyFill="1" applyAlignment="1">
      <alignment vertical="center"/>
    </xf>
    <xf numFmtId="0" fontId="10" fillId="0" borderId="0" xfId="0" applyFont="1"/>
    <xf numFmtId="0" fontId="10" fillId="0" borderId="6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1" fontId="7" fillId="2" borderId="7" xfId="1" applyNumberFormat="1" applyFont="1" applyFill="1" applyBorder="1" applyAlignment="1">
      <alignment horizontal="center" vertical="center"/>
    </xf>
    <xf numFmtId="0" fontId="5" fillId="0" borderId="6" xfId="2" applyFont="1" applyBorder="1"/>
    <xf numFmtId="0" fontId="2" fillId="3" borderId="6" xfId="2" applyFont="1" applyFill="1" applyBorder="1" applyAlignment="1">
      <alignment vertical="center"/>
    </xf>
    <xf numFmtId="3" fontId="10" fillId="0" borderId="6" xfId="2" applyNumberFormat="1" applyFont="1" applyBorder="1"/>
    <xf numFmtId="3" fontId="5" fillId="0" borderId="6" xfId="1" applyNumberFormat="1" applyFont="1" applyBorder="1"/>
    <xf numFmtId="3" fontId="10" fillId="0" borderId="6" xfId="1" applyNumberFormat="1" applyFont="1" applyBorder="1"/>
    <xf numFmtId="0" fontId="2" fillId="4" borderId="6" xfId="2" applyFont="1" applyFill="1" applyBorder="1" applyAlignment="1">
      <alignment vertical="center"/>
    </xf>
    <xf numFmtId="0" fontId="10" fillId="0" borderId="6" xfId="2" applyFont="1" applyBorder="1"/>
    <xf numFmtId="0" fontId="2" fillId="7" borderId="6" xfId="2" applyFont="1" applyFill="1" applyBorder="1" applyAlignment="1">
      <alignment vertical="center"/>
    </xf>
    <xf numFmtId="0" fontId="10" fillId="0" borderId="6" xfId="0" applyFont="1" applyBorder="1"/>
    <xf numFmtId="0" fontId="10" fillId="8" borderId="6" xfId="2" applyFont="1" applyFill="1" applyBorder="1" applyAlignment="1">
      <alignment vertical="center"/>
    </xf>
    <xf numFmtId="0" fontId="2" fillId="9" borderId="6" xfId="2" applyFont="1" applyFill="1" applyBorder="1" applyAlignment="1">
      <alignment vertical="center"/>
    </xf>
    <xf numFmtId="0" fontId="2" fillId="10" borderId="6" xfId="2" applyFont="1" applyFill="1" applyBorder="1" applyAlignment="1">
      <alignment vertical="center"/>
    </xf>
    <xf numFmtId="0" fontId="2" fillId="11" borderId="6" xfId="2" applyFont="1" applyFill="1" applyBorder="1" applyAlignment="1">
      <alignment vertical="center"/>
    </xf>
    <xf numFmtId="165" fontId="5" fillId="0" borderId="3" xfId="3" applyFont="1" applyBorder="1" applyAlignment="1">
      <alignment vertical="center"/>
    </xf>
    <xf numFmtId="0" fontId="5" fillId="0" borderId="5" xfId="2" applyFont="1" applyBorder="1"/>
    <xf numFmtId="0" fontId="5" fillId="0" borderId="8" xfId="2" applyFont="1" applyBorder="1"/>
    <xf numFmtId="1" fontId="7" fillId="2" borderId="9" xfId="1" applyNumberFormat="1" applyFont="1" applyFill="1" applyBorder="1" applyAlignment="1">
      <alignment horizontal="center" vertical="center"/>
    </xf>
    <xf numFmtId="164" fontId="7" fillId="2" borderId="7" xfId="1" applyFont="1" applyFill="1" applyBorder="1" applyAlignment="1">
      <alignment horizontal="center" vertical="center"/>
    </xf>
    <xf numFmtId="165" fontId="10" fillId="5" borderId="0" xfId="3" applyFont="1" applyFill="1" applyAlignment="1">
      <alignment vertical="center"/>
    </xf>
    <xf numFmtId="0" fontId="5" fillId="6" borderId="0" xfId="2" applyFont="1" applyFill="1"/>
    <xf numFmtId="0" fontId="7" fillId="0" borderId="0" xfId="2" applyFont="1" applyAlignment="1">
      <alignment horizontal="center" vertical="center"/>
    </xf>
    <xf numFmtId="0" fontId="2" fillId="11" borderId="0" xfId="2" applyFont="1" applyFill="1" applyAlignment="1">
      <alignment vertical="center"/>
    </xf>
    <xf numFmtId="0" fontId="2" fillId="11" borderId="4" xfId="2" applyFont="1" applyFill="1" applyBorder="1" applyAlignment="1">
      <alignment vertical="center"/>
    </xf>
    <xf numFmtId="0" fontId="5" fillId="0" borderId="10" xfId="2" applyFont="1" applyBorder="1"/>
    <xf numFmtId="164" fontId="4" fillId="0" borderId="0" xfId="1" applyFont="1" applyAlignment="1">
      <alignment horizontal="center" vertical="center" wrapText="1"/>
    </xf>
    <xf numFmtId="164" fontId="4" fillId="0" borderId="0" xfId="1" applyFont="1" applyAlignment="1">
      <alignment horizontal="center"/>
    </xf>
  </cellXfs>
  <cellStyles count="4">
    <cellStyle name="Normal" xfId="0" builtinId="0"/>
    <cellStyle name="Normal 2" xfId="1" xr:uid="{5B377C56-E87B-4109-A4C0-3A5564C7635C}"/>
    <cellStyle name="Normal 3" xfId="2" xr:uid="{914F1F37-4205-4A58-B9A7-566B206D1752}"/>
    <cellStyle name="Normal 3 2" xfId="3" xr:uid="{54E50A87-1655-46D2-AF5B-5DD1D577E9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AE77-F3F9-478F-9C22-1AF154B9CB2D}">
  <sheetPr>
    <tabColor rgb="FFFFC000"/>
  </sheetPr>
  <dimension ref="A1:V108"/>
  <sheetViews>
    <sheetView showGridLines="0" showZeros="0" tabSelected="1" zoomScaleNormal="100" zoomScaleSheetLayoutView="100" workbookViewId="0">
      <pane xSplit="1" topLeftCell="B1" activePane="topRight" state="frozen"/>
      <selection activeCell="A142" sqref="A142:T142"/>
      <selection pane="topRight" activeCell="A26" sqref="A26"/>
    </sheetView>
  </sheetViews>
  <sheetFormatPr baseColWidth="10" defaultColWidth="11.5703125" defaultRowHeight="17.100000000000001" customHeight="1" x14ac:dyDescent="0.25"/>
  <cols>
    <col min="1" max="1" width="82" style="9" customWidth="1"/>
    <col min="2" max="22" width="5.7109375" style="9" customWidth="1"/>
    <col min="23" max="16384" width="11.5703125" style="9"/>
  </cols>
  <sheetData>
    <row r="1" spans="1:22" s="1" customFormat="1" ht="17.100000000000001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2" s="1" customFormat="1" ht="17.100000000000001" customHeight="1" x14ac:dyDescent="0.2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2" s="1" customFormat="1" ht="17.100000000000001" customHeight="1" x14ac:dyDescent="0.25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2" s="1" customFormat="1" ht="9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2" s="1" customFormat="1" ht="17.100000000000001" customHeight="1" x14ac:dyDescent="0.25">
      <c r="A5" s="86" t="s">
        <v>3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</row>
    <row r="6" spans="1:22" s="1" customFormat="1" ht="17.100000000000001" customHeight="1" x14ac:dyDescent="0.25">
      <c r="A6" s="86" t="s">
        <v>4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</row>
    <row r="8" spans="1:22" s="6" customFormat="1" ht="17.100000000000001" customHeight="1" x14ac:dyDescent="0.25">
      <c r="A8" s="3" t="s">
        <v>5</v>
      </c>
      <c r="B8" s="4">
        <v>2005</v>
      </c>
      <c r="C8" s="4">
        <v>2006</v>
      </c>
      <c r="D8" s="4">
        <v>2007</v>
      </c>
      <c r="E8" s="5">
        <v>2008</v>
      </c>
      <c r="F8" s="4">
        <v>2009</v>
      </c>
      <c r="G8" s="5">
        <v>2010</v>
      </c>
      <c r="H8" s="4">
        <v>2011</v>
      </c>
      <c r="I8" s="4">
        <v>2012</v>
      </c>
      <c r="J8" s="4">
        <v>2013</v>
      </c>
      <c r="K8" s="4">
        <v>2014</v>
      </c>
      <c r="L8" s="4">
        <v>2015</v>
      </c>
      <c r="M8" s="5">
        <v>2016</v>
      </c>
      <c r="N8" s="4">
        <v>2017</v>
      </c>
      <c r="O8" s="4">
        <v>2018</v>
      </c>
      <c r="P8" s="4">
        <v>2019</v>
      </c>
      <c r="Q8" s="4">
        <v>2020</v>
      </c>
      <c r="R8" s="4">
        <v>2021</v>
      </c>
      <c r="S8" s="4">
        <v>2022</v>
      </c>
      <c r="T8" s="4">
        <v>2023</v>
      </c>
      <c r="U8" s="61">
        <v>2024</v>
      </c>
      <c r="V8" s="78">
        <v>2025</v>
      </c>
    </row>
    <row r="9" spans="1:22" ht="17.100000000000001" customHeight="1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V9" s="62"/>
    </row>
    <row r="10" spans="1:22" s="13" customFormat="1" ht="17.100000000000001" customHeight="1" x14ac:dyDescent="0.25">
      <c r="A10" s="10" t="s">
        <v>6</v>
      </c>
      <c r="B10" s="11">
        <f>+B12+B14+B16+B20</f>
        <v>113</v>
      </c>
      <c r="C10" s="12">
        <f t="shared" ref="C10:V10" si="0">C23+C42+C59+C77+C84+C99</f>
        <v>124</v>
      </c>
      <c r="D10" s="12">
        <f t="shared" si="0"/>
        <v>93</v>
      </c>
      <c r="E10" s="12">
        <f t="shared" si="0"/>
        <v>155</v>
      </c>
      <c r="F10" s="12">
        <f t="shared" si="0"/>
        <v>158</v>
      </c>
      <c r="G10" s="12">
        <f t="shared" si="0"/>
        <v>209</v>
      </c>
      <c r="H10" s="12">
        <f t="shared" si="0"/>
        <v>207</v>
      </c>
      <c r="I10" s="12">
        <f t="shared" si="0"/>
        <v>222</v>
      </c>
      <c r="J10" s="12">
        <f t="shared" si="0"/>
        <v>203</v>
      </c>
      <c r="K10" s="12">
        <f t="shared" si="0"/>
        <v>214</v>
      </c>
      <c r="L10" s="12">
        <f t="shared" si="0"/>
        <v>266</v>
      </c>
      <c r="M10" s="12">
        <f t="shared" si="0"/>
        <v>253</v>
      </c>
      <c r="N10" s="12">
        <f t="shared" si="0"/>
        <v>220</v>
      </c>
      <c r="O10" s="12">
        <f t="shared" si="0"/>
        <v>215</v>
      </c>
      <c r="P10" s="12">
        <f t="shared" si="0"/>
        <v>212</v>
      </c>
      <c r="Q10" s="12">
        <f t="shared" si="0"/>
        <v>224</v>
      </c>
      <c r="R10" s="12">
        <f t="shared" si="0"/>
        <v>269</v>
      </c>
      <c r="S10" s="12">
        <f t="shared" si="0"/>
        <v>301</v>
      </c>
      <c r="T10" s="12">
        <f t="shared" si="0"/>
        <v>339</v>
      </c>
      <c r="U10" s="52">
        <f t="shared" si="0"/>
        <v>406</v>
      </c>
      <c r="V10" s="63">
        <f t="shared" si="0"/>
        <v>481</v>
      </c>
    </row>
    <row r="11" spans="1:22" ht="17.100000000000001" customHeight="1" x14ac:dyDescent="0.25">
      <c r="A11" s="7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V11" s="62"/>
    </row>
    <row r="12" spans="1:22" s="17" customFormat="1" ht="17.100000000000001" customHeight="1" x14ac:dyDescent="0.25">
      <c r="A12" s="15" t="s">
        <v>7</v>
      </c>
      <c r="B12" s="16">
        <f t="shared" ref="B12:V12" si="1">SUM(B13:B13)</f>
        <v>0</v>
      </c>
      <c r="C12" s="16">
        <f t="shared" si="1"/>
        <v>19</v>
      </c>
      <c r="D12" s="16">
        <f t="shared" si="1"/>
        <v>14</v>
      </c>
      <c r="E12" s="16">
        <f t="shared" si="1"/>
        <v>15</v>
      </c>
      <c r="F12" s="16">
        <f t="shared" si="1"/>
        <v>0</v>
      </c>
      <c r="G12" s="16">
        <f t="shared" si="1"/>
        <v>0</v>
      </c>
      <c r="H12" s="16">
        <f t="shared" si="1"/>
        <v>39</v>
      </c>
      <c r="I12" s="16">
        <f t="shared" si="1"/>
        <v>9</v>
      </c>
      <c r="J12" s="16">
        <f t="shared" si="1"/>
        <v>27</v>
      </c>
      <c r="K12" s="16">
        <f t="shared" si="1"/>
        <v>9</v>
      </c>
      <c r="L12" s="16">
        <f t="shared" si="1"/>
        <v>34</v>
      </c>
      <c r="M12" s="16">
        <f t="shared" si="1"/>
        <v>25</v>
      </c>
      <c r="N12" s="16">
        <f t="shared" si="1"/>
        <v>9</v>
      </c>
      <c r="O12" s="16">
        <f t="shared" si="1"/>
        <v>4</v>
      </c>
      <c r="P12" s="16">
        <f t="shared" si="1"/>
        <v>19</v>
      </c>
      <c r="Q12" s="16">
        <f t="shared" si="1"/>
        <v>20</v>
      </c>
      <c r="R12" s="16">
        <f t="shared" si="1"/>
        <v>32</v>
      </c>
      <c r="S12" s="16">
        <f t="shared" si="1"/>
        <v>23</v>
      </c>
      <c r="T12" s="16">
        <f t="shared" si="1"/>
        <v>30</v>
      </c>
      <c r="U12" s="53">
        <f t="shared" si="1"/>
        <v>31</v>
      </c>
      <c r="V12" s="64">
        <f t="shared" si="1"/>
        <v>62</v>
      </c>
    </row>
    <row r="13" spans="1:22" s="1" customFormat="1" ht="17.100000000000001" customHeight="1" x14ac:dyDescent="0.25">
      <c r="A13" s="18" t="s">
        <v>8</v>
      </c>
      <c r="B13" s="19">
        <f t="shared" ref="B13:V13" si="2">+B25+B61+B86+B101</f>
        <v>0</v>
      </c>
      <c r="C13" s="19">
        <f t="shared" si="2"/>
        <v>19</v>
      </c>
      <c r="D13" s="19">
        <f t="shared" si="2"/>
        <v>14</v>
      </c>
      <c r="E13" s="19">
        <f t="shared" si="2"/>
        <v>15</v>
      </c>
      <c r="F13" s="19">
        <f t="shared" si="2"/>
        <v>0</v>
      </c>
      <c r="G13" s="19">
        <f t="shared" si="2"/>
        <v>0</v>
      </c>
      <c r="H13" s="19">
        <f t="shared" si="2"/>
        <v>39</v>
      </c>
      <c r="I13" s="19">
        <f t="shared" si="2"/>
        <v>9</v>
      </c>
      <c r="J13" s="19">
        <f t="shared" si="2"/>
        <v>27</v>
      </c>
      <c r="K13" s="19">
        <f t="shared" si="2"/>
        <v>9</v>
      </c>
      <c r="L13" s="19">
        <f t="shared" si="2"/>
        <v>34</v>
      </c>
      <c r="M13" s="19">
        <f t="shared" si="2"/>
        <v>25</v>
      </c>
      <c r="N13" s="19">
        <f t="shared" si="2"/>
        <v>9</v>
      </c>
      <c r="O13" s="19">
        <f t="shared" si="2"/>
        <v>4</v>
      </c>
      <c r="P13" s="19">
        <f t="shared" si="2"/>
        <v>19</v>
      </c>
      <c r="Q13" s="19">
        <f t="shared" si="2"/>
        <v>20</v>
      </c>
      <c r="R13" s="19">
        <f t="shared" si="2"/>
        <v>32</v>
      </c>
      <c r="S13" s="19">
        <f t="shared" si="2"/>
        <v>23</v>
      </c>
      <c r="T13" s="19">
        <f t="shared" si="2"/>
        <v>30</v>
      </c>
      <c r="U13" s="54">
        <f t="shared" si="2"/>
        <v>31</v>
      </c>
      <c r="V13" s="65">
        <f t="shared" si="2"/>
        <v>62</v>
      </c>
    </row>
    <row r="14" spans="1:22" s="21" customFormat="1" ht="17.100000000000001" customHeight="1" x14ac:dyDescent="0.25">
      <c r="A14" s="15" t="s">
        <v>9</v>
      </c>
      <c r="B14" s="20">
        <f t="shared" ref="B14:V14" si="3">SUM(B15:B15)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19</v>
      </c>
      <c r="G14" s="20">
        <f t="shared" si="3"/>
        <v>41</v>
      </c>
      <c r="H14" s="20">
        <f t="shared" si="3"/>
        <v>0</v>
      </c>
      <c r="I14" s="20">
        <f t="shared" si="3"/>
        <v>16</v>
      </c>
      <c r="J14" s="20">
        <f t="shared" si="3"/>
        <v>12</v>
      </c>
      <c r="K14" s="20">
        <f t="shared" si="3"/>
        <v>12</v>
      </c>
      <c r="L14" s="20">
        <f t="shared" si="3"/>
        <v>25</v>
      </c>
      <c r="M14" s="20">
        <f t="shared" si="3"/>
        <v>7</v>
      </c>
      <c r="N14" s="20">
        <f t="shared" si="3"/>
        <v>7</v>
      </c>
      <c r="O14" s="20">
        <f t="shared" si="3"/>
        <v>8</v>
      </c>
      <c r="P14" s="20">
        <f t="shared" si="3"/>
        <v>12</v>
      </c>
      <c r="Q14" s="20">
        <f t="shared" si="3"/>
        <v>0</v>
      </c>
      <c r="R14" s="20">
        <f t="shared" si="3"/>
        <v>13</v>
      </c>
      <c r="S14" s="20">
        <f t="shared" si="3"/>
        <v>14</v>
      </c>
      <c r="T14" s="20">
        <f t="shared" si="3"/>
        <v>0</v>
      </c>
      <c r="U14" s="55">
        <f t="shared" si="3"/>
        <v>9</v>
      </c>
      <c r="V14" s="66">
        <f t="shared" si="3"/>
        <v>0</v>
      </c>
    </row>
    <row r="15" spans="1:22" s="1" customFormat="1" ht="17.100000000000001" customHeight="1" x14ac:dyDescent="0.25">
      <c r="A15" s="18" t="s">
        <v>10</v>
      </c>
      <c r="B15" s="19">
        <f t="shared" ref="B15:V15" si="4">+B63+B103</f>
        <v>0</v>
      </c>
      <c r="C15" s="19">
        <f t="shared" si="4"/>
        <v>0</v>
      </c>
      <c r="D15" s="19">
        <f t="shared" si="4"/>
        <v>0</v>
      </c>
      <c r="E15" s="19">
        <f t="shared" si="4"/>
        <v>0</v>
      </c>
      <c r="F15" s="19">
        <f t="shared" si="4"/>
        <v>19</v>
      </c>
      <c r="G15" s="19">
        <f t="shared" si="4"/>
        <v>41</v>
      </c>
      <c r="H15" s="19">
        <f t="shared" si="4"/>
        <v>0</v>
      </c>
      <c r="I15" s="19">
        <f t="shared" si="4"/>
        <v>16</v>
      </c>
      <c r="J15" s="19">
        <f t="shared" si="4"/>
        <v>12</v>
      </c>
      <c r="K15" s="19">
        <f t="shared" si="4"/>
        <v>12</v>
      </c>
      <c r="L15" s="19">
        <f t="shared" si="4"/>
        <v>25</v>
      </c>
      <c r="M15" s="19">
        <f t="shared" si="4"/>
        <v>7</v>
      </c>
      <c r="N15" s="19">
        <f t="shared" si="4"/>
        <v>7</v>
      </c>
      <c r="O15" s="19">
        <f t="shared" si="4"/>
        <v>8</v>
      </c>
      <c r="P15" s="19">
        <f t="shared" si="4"/>
        <v>12</v>
      </c>
      <c r="Q15" s="19">
        <f t="shared" si="4"/>
        <v>0</v>
      </c>
      <c r="R15" s="19">
        <f t="shared" si="4"/>
        <v>13</v>
      </c>
      <c r="S15" s="19">
        <f t="shared" si="4"/>
        <v>14</v>
      </c>
      <c r="T15" s="19">
        <f t="shared" si="4"/>
        <v>0</v>
      </c>
      <c r="U15" s="54">
        <f t="shared" si="4"/>
        <v>9</v>
      </c>
      <c r="V15" s="65">
        <f t="shared" si="4"/>
        <v>0</v>
      </c>
    </row>
    <row r="16" spans="1:22" s="21" customFormat="1" ht="17.100000000000001" customHeight="1" x14ac:dyDescent="0.25">
      <c r="A16" s="22" t="s">
        <v>11</v>
      </c>
      <c r="B16" s="20">
        <f>SUM(B17:B19)</f>
        <v>90</v>
      </c>
      <c r="C16" s="20">
        <f t="shared" ref="C16:U16" si="5">SUM(C17:C19)</f>
        <v>104</v>
      </c>
      <c r="D16" s="20">
        <f t="shared" si="5"/>
        <v>79</v>
      </c>
      <c r="E16" s="20">
        <f t="shared" si="5"/>
        <v>140</v>
      </c>
      <c r="F16" s="20">
        <f t="shared" si="5"/>
        <v>139</v>
      </c>
      <c r="G16" s="20">
        <f t="shared" si="5"/>
        <v>167</v>
      </c>
      <c r="H16" s="20">
        <f t="shared" si="5"/>
        <v>168</v>
      </c>
      <c r="I16" s="20">
        <f t="shared" si="5"/>
        <v>197</v>
      </c>
      <c r="J16" s="20">
        <f t="shared" si="5"/>
        <v>164</v>
      </c>
      <c r="K16" s="20">
        <f t="shared" si="5"/>
        <v>193</v>
      </c>
      <c r="L16" s="20">
        <f t="shared" si="5"/>
        <v>207</v>
      </c>
      <c r="M16" s="20">
        <f t="shared" si="5"/>
        <v>221</v>
      </c>
      <c r="N16" s="20">
        <f t="shared" si="5"/>
        <v>204</v>
      </c>
      <c r="O16" s="20">
        <f t="shared" si="5"/>
        <v>203</v>
      </c>
      <c r="P16" s="20">
        <f t="shared" si="5"/>
        <v>181</v>
      </c>
      <c r="Q16" s="20">
        <f t="shared" si="5"/>
        <v>183</v>
      </c>
      <c r="R16" s="20">
        <f t="shared" si="5"/>
        <v>200</v>
      </c>
      <c r="S16" s="20">
        <f t="shared" si="5"/>
        <v>223</v>
      </c>
      <c r="T16" s="20">
        <f t="shared" si="5"/>
        <v>255</v>
      </c>
      <c r="U16" s="55">
        <f t="shared" si="5"/>
        <v>300</v>
      </c>
      <c r="V16" s="66">
        <f>SUM(V17:V19)</f>
        <v>354</v>
      </c>
    </row>
    <row r="17" spans="1:22" s="1" customFormat="1" ht="17.100000000000001" customHeight="1" x14ac:dyDescent="0.25">
      <c r="A17" s="23" t="s">
        <v>12</v>
      </c>
      <c r="B17" s="65">
        <f t="shared" ref="B17:U17" si="6">+B29+B46+B79+B105</f>
        <v>0</v>
      </c>
      <c r="C17" s="65">
        <f t="shared" si="6"/>
        <v>0</v>
      </c>
      <c r="D17" s="65">
        <f t="shared" si="6"/>
        <v>0</v>
      </c>
      <c r="E17" s="65">
        <f t="shared" si="6"/>
        <v>0</v>
      </c>
      <c r="F17" s="65">
        <f t="shared" si="6"/>
        <v>0</v>
      </c>
      <c r="G17" s="65">
        <f t="shared" si="6"/>
        <v>0</v>
      </c>
      <c r="H17" s="65">
        <f t="shared" si="6"/>
        <v>0</v>
      </c>
      <c r="I17" s="65">
        <f t="shared" si="6"/>
        <v>0</v>
      </c>
      <c r="J17" s="65">
        <f t="shared" si="6"/>
        <v>0</v>
      </c>
      <c r="K17" s="65">
        <f t="shared" si="6"/>
        <v>24</v>
      </c>
      <c r="L17" s="65">
        <f t="shared" si="6"/>
        <v>0</v>
      </c>
      <c r="M17" s="65">
        <f t="shared" si="6"/>
        <v>0</v>
      </c>
      <c r="N17" s="65">
        <f t="shared" si="6"/>
        <v>0</v>
      </c>
      <c r="O17" s="65">
        <f t="shared" si="6"/>
        <v>0</v>
      </c>
      <c r="P17" s="65">
        <f t="shared" si="6"/>
        <v>0</v>
      </c>
      <c r="Q17" s="65">
        <f t="shared" si="6"/>
        <v>0</v>
      </c>
      <c r="R17" s="65">
        <f t="shared" si="6"/>
        <v>0</v>
      </c>
      <c r="S17" s="65">
        <f t="shared" si="6"/>
        <v>0</v>
      </c>
      <c r="T17" s="65">
        <f t="shared" si="6"/>
        <v>15</v>
      </c>
      <c r="U17" s="65">
        <f t="shared" si="6"/>
        <v>0</v>
      </c>
      <c r="V17" s="65">
        <f>+V29+V46+V69+V79+V88+V105</f>
        <v>27</v>
      </c>
    </row>
    <row r="18" spans="1:22" s="1" customFormat="1" ht="17.100000000000001" customHeight="1" x14ac:dyDescent="0.25">
      <c r="A18" s="23" t="s">
        <v>13</v>
      </c>
      <c r="B18" s="19">
        <f t="shared" ref="B18:V18" si="7">+B32+B44+B65+B90</f>
        <v>48</v>
      </c>
      <c r="C18" s="19">
        <f t="shared" si="7"/>
        <v>77</v>
      </c>
      <c r="D18" s="19">
        <f t="shared" si="7"/>
        <v>70</v>
      </c>
      <c r="E18" s="19">
        <f t="shared" si="7"/>
        <v>140</v>
      </c>
      <c r="F18" s="19">
        <f t="shared" si="7"/>
        <v>139</v>
      </c>
      <c r="G18" s="19">
        <f t="shared" si="7"/>
        <v>160</v>
      </c>
      <c r="H18" s="19">
        <f t="shared" si="7"/>
        <v>163</v>
      </c>
      <c r="I18" s="19">
        <f t="shared" si="7"/>
        <v>195</v>
      </c>
      <c r="J18" s="19">
        <f t="shared" si="7"/>
        <v>164</v>
      </c>
      <c r="K18" s="19">
        <f t="shared" si="7"/>
        <v>169</v>
      </c>
      <c r="L18" s="19">
        <f t="shared" si="7"/>
        <v>206</v>
      </c>
      <c r="M18" s="19">
        <f t="shared" si="7"/>
        <v>218</v>
      </c>
      <c r="N18" s="19">
        <f t="shared" si="7"/>
        <v>204</v>
      </c>
      <c r="O18" s="19">
        <f t="shared" si="7"/>
        <v>203</v>
      </c>
      <c r="P18" s="19">
        <f t="shared" si="7"/>
        <v>181</v>
      </c>
      <c r="Q18" s="19">
        <f t="shared" si="7"/>
        <v>183</v>
      </c>
      <c r="R18" s="19">
        <f t="shared" si="7"/>
        <v>200</v>
      </c>
      <c r="S18" s="19">
        <f t="shared" si="7"/>
        <v>213</v>
      </c>
      <c r="T18" s="19">
        <f t="shared" si="7"/>
        <v>240</v>
      </c>
      <c r="U18" s="54">
        <f t="shared" si="7"/>
        <v>300</v>
      </c>
      <c r="V18" s="65">
        <f t="shared" si="7"/>
        <v>327</v>
      </c>
    </row>
    <row r="19" spans="1:22" s="1" customFormat="1" ht="17.100000000000001" customHeight="1" x14ac:dyDescent="0.25">
      <c r="A19" s="23" t="s">
        <v>14</v>
      </c>
      <c r="B19" s="19">
        <f t="shared" ref="B19:V19" si="8">+B36+B71+B96</f>
        <v>42</v>
      </c>
      <c r="C19" s="19">
        <f t="shared" si="8"/>
        <v>27</v>
      </c>
      <c r="D19" s="19">
        <f t="shared" si="8"/>
        <v>9</v>
      </c>
      <c r="E19" s="19">
        <f t="shared" si="8"/>
        <v>0</v>
      </c>
      <c r="F19" s="19">
        <f t="shared" si="8"/>
        <v>0</v>
      </c>
      <c r="G19" s="19">
        <f t="shared" si="8"/>
        <v>7</v>
      </c>
      <c r="H19" s="19">
        <f t="shared" si="8"/>
        <v>5</v>
      </c>
      <c r="I19" s="19">
        <f t="shared" si="8"/>
        <v>2</v>
      </c>
      <c r="J19" s="19">
        <f t="shared" si="8"/>
        <v>0</v>
      </c>
      <c r="K19" s="19">
        <f t="shared" si="8"/>
        <v>0</v>
      </c>
      <c r="L19" s="19">
        <f t="shared" si="8"/>
        <v>1</v>
      </c>
      <c r="M19" s="19">
        <f t="shared" si="8"/>
        <v>3</v>
      </c>
      <c r="N19" s="19">
        <f t="shared" si="8"/>
        <v>0</v>
      </c>
      <c r="O19" s="19">
        <f t="shared" si="8"/>
        <v>0</v>
      </c>
      <c r="P19" s="19">
        <f t="shared" si="8"/>
        <v>0</v>
      </c>
      <c r="Q19" s="19">
        <f t="shared" si="8"/>
        <v>0</v>
      </c>
      <c r="R19" s="19">
        <f t="shared" si="8"/>
        <v>0</v>
      </c>
      <c r="S19" s="19">
        <f t="shared" si="8"/>
        <v>10</v>
      </c>
      <c r="T19" s="19">
        <f t="shared" si="8"/>
        <v>0</v>
      </c>
      <c r="U19" s="54">
        <f t="shared" si="8"/>
        <v>0</v>
      </c>
      <c r="V19" s="65">
        <f t="shared" si="8"/>
        <v>0</v>
      </c>
    </row>
    <row r="20" spans="1:22" s="21" customFormat="1" ht="17.100000000000001" customHeight="1" x14ac:dyDescent="0.25">
      <c r="A20" s="22" t="s">
        <v>15</v>
      </c>
      <c r="B20" s="20">
        <f t="shared" ref="B20:V20" si="9">SUM(B21:B21)</f>
        <v>23</v>
      </c>
      <c r="C20" s="20">
        <f t="shared" si="9"/>
        <v>1</v>
      </c>
      <c r="D20" s="20">
        <f t="shared" si="9"/>
        <v>0</v>
      </c>
      <c r="E20" s="20">
        <f t="shared" si="9"/>
        <v>0</v>
      </c>
      <c r="F20" s="20">
        <f t="shared" si="9"/>
        <v>0</v>
      </c>
      <c r="G20" s="20">
        <f t="shared" si="9"/>
        <v>1</v>
      </c>
      <c r="H20" s="20">
        <f t="shared" si="9"/>
        <v>0</v>
      </c>
      <c r="I20" s="20">
        <f t="shared" si="9"/>
        <v>0</v>
      </c>
      <c r="J20" s="20">
        <f t="shared" si="9"/>
        <v>0</v>
      </c>
      <c r="K20" s="20">
        <f t="shared" si="9"/>
        <v>0</v>
      </c>
      <c r="L20" s="20">
        <f t="shared" si="9"/>
        <v>0</v>
      </c>
      <c r="M20" s="20">
        <f t="shared" si="9"/>
        <v>0</v>
      </c>
      <c r="N20" s="20">
        <f t="shared" si="9"/>
        <v>0</v>
      </c>
      <c r="O20" s="20">
        <f t="shared" si="9"/>
        <v>0</v>
      </c>
      <c r="P20" s="20">
        <f t="shared" si="9"/>
        <v>0</v>
      </c>
      <c r="Q20" s="20">
        <f t="shared" si="9"/>
        <v>21</v>
      </c>
      <c r="R20" s="20">
        <f t="shared" si="9"/>
        <v>24</v>
      </c>
      <c r="S20" s="20">
        <f t="shared" si="9"/>
        <v>41</v>
      </c>
      <c r="T20" s="20">
        <f t="shared" si="9"/>
        <v>54</v>
      </c>
      <c r="U20" s="55">
        <f t="shared" si="9"/>
        <v>66</v>
      </c>
      <c r="V20" s="66">
        <f t="shared" si="9"/>
        <v>65</v>
      </c>
    </row>
    <row r="21" spans="1:22" s="1" customFormat="1" ht="17.100000000000001" customHeight="1" x14ac:dyDescent="0.25">
      <c r="A21" s="23" t="s">
        <v>69</v>
      </c>
      <c r="B21" s="19">
        <f t="shared" ref="B21:V21" si="10">+B38+B48+B74</f>
        <v>23</v>
      </c>
      <c r="C21" s="19">
        <f t="shared" si="10"/>
        <v>1</v>
      </c>
      <c r="D21" s="19">
        <f t="shared" si="10"/>
        <v>0</v>
      </c>
      <c r="E21" s="19">
        <f t="shared" si="10"/>
        <v>0</v>
      </c>
      <c r="F21" s="19">
        <f t="shared" si="10"/>
        <v>0</v>
      </c>
      <c r="G21" s="19">
        <f t="shared" si="10"/>
        <v>1</v>
      </c>
      <c r="H21" s="19">
        <f t="shared" si="10"/>
        <v>0</v>
      </c>
      <c r="I21" s="19">
        <f t="shared" si="10"/>
        <v>0</v>
      </c>
      <c r="J21" s="19">
        <f t="shared" si="10"/>
        <v>0</v>
      </c>
      <c r="K21" s="19">
        <f t="shared" si="10"/>
        <v>0</v>
      </c>
      <c r="L21" s="19">
        <f t="shared" si="10"/>
        <v>0</v>
      </c>
      <c r="M21" s="19">
        <f t="shared" si="10"/>
        <v>0</v>
      </c>
      <c r="N21" s="19">
        <f t="shared" si="10"/>
        <v>0</v>
      </c>
      <c r="O21" s="19">
        <f t="shared" si="10"/>
        <v>0</v>
      </c>
      <c r="P21" s="19">
        <f t="shared" si="10"/>
        <v>0</v>
      </c>
      <c r="Q21" s="19">
        <f t="shared" si="10"/>
        <v>21</v>
      </c>
      <c r="R21" s="19">
        <f t="shared" si="10"/>
        <v>24</v>
      </c>
      <c r="S21" s="19">
        <f t="shared" si="10"/>
        <v>41</v>
      </c>
      <c r="T21" s="19">
        <f t="shared" si="10"/>
        <v>54</v>
      </c>
      <c r="U21" s="54">
        <f t="shared" si="10"/>
        <v>66</v>
      </c>
      <c r="V21" s="65">
        <f t="shared" si="10"/>
        <v>65</v>
      </c>
    </row>
    <row r="22" spans="1:22" ht="17.100000000000001" customHeight="1" x14ac:dyDescent="0.25">
      <c r="A22" s="7" t="s">
        <v>16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V22" s="62"/>
    </row>
    <row r="23" spans="1:22" s="26" customFormat="1" ht="17.100000000000001" customHeight="1" x14ac:dyDescent="0.25">
      <c r="A23" s="24" t="s">
        <v>17</v>
      </c>
      <c r="B23" s="25">
        <f t="shared" ref="B23:U23" si="11">+B25+B29+B32+B36+B38</f>
        <v>28</v>
      </c>
      <c r="C23" s="25">
        <f t="shared" si="11"/>
        <v>38</v>
      </c>
      <c r="D23" s="25">
        <f t="shared" si="11"/>
        <v>32</v>
      </c>
      <c r="E23" s="25">
        <f t="shared" si="11"/>
        <v>40</v>
      </c>
      <c r="F23" s="25">
        <f t="shared" si="11"/>
        <v>55</v>
      </c>
      <c r="G23" s="25">
        <f t="shared" si="11"/>
        <v>75</v>
      </c>
      <c r="H23" s="25">
        <f t="shared" si="11"/>
        <v>92</v>
      </c>
      <c r="I23" s="25">
        <f t="shared" si="11"/>
        <v>98</v>
      </c>
      <c r="J23" s="25">
        <f t="shared" si="11"/>
        <v>92</v>
      </c>
      <c r="K23" s="25">
        <f t="shared" si="11"/>
        <v>91</v>
      </c>
      <c r="L23" s="25">
        <f t="shared" si="11"/>
        <v>104</v>
      </c>
      <c r="M23" s="25">
        <f t="shared" si="11"/>
        <v>118</v>
      </c>
      <c r="N23" s="25">
        <f t="shared" si="11"/>
        <v>123</v>
      </c>
      <c r="O23" s="25">
        <f t="shared" si="11"/>
        <v>123</v>
      </c>
      <c r="P23" s="25">
        <f t="shared" si="11"/>
        <v>106</v>
      </c>
      <c r="Q23" s="25">
        <f t="shared" si="11"/>
        <v>125</v>
      </c>
      <c r="R23" s="25">
        <f t="shared" si="11"/>
        <v>138</v>
      </c>
      <c r="S23" s="25">
        <f t="shared" si="11"/>
        <v>149</v>
      </c>
      <c r="T23" s="25">
        <f t="shared" si="11"/>
        <v>164</v>
      </c>
      <c r="U23" s="56">
        <f t="shared" si="11"/>
        <v>199</v>
      </c>
      <c r="V23" s="67">
        <f t="shared" ref="V23" si="12">+V25+V29+V32+V36+V38</f>
        <v>204</v>
      </c>
    </row>
    <row r="24" spans="1:22" s="26" customFormat="1" ht="12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V24" s="59"/>
    </row>
    <row r="25" spans="1:22" s="26" customFormat="1" ht="17.100000000000001" customHeight="1" x14ac:dyDescent="0.25">
      <c r="A25" s="27" t="s">
        <v>18</v>
      </c>
      <c r="B25" s="28">
        <f>+B26</f>
        <v>0</v>
      </c>
      <c r="C25" s="28">
        <f t="shared" ref="C25:T25" si="13">+C26</f>
        <v>0</v>
      </c>
      <c r="D25" s="28">
        <f t="shared" si="13"/>
        <v>0</v>
      </c>
      <c r="E25" s="28">
        <f t="shared" si="13"/>
        <v>0</v>
      </c>
      <c r="F25" s="28">
        <f t="shared" si="13"/>
        <v>0</v>
      </c>
      <c r="G25" s="28">
        <f t="shared" si="13"/>
        <v>0</v>
      </c>
      <c r="H25" s="28">
        <f t="shared" si="13"/>
        <v>0</v>
      </c>
      <c r="I25" s="28">
        <f t="shared" si="13"/>
        <v>0</v>
      </c>
      <c r="J25" s="28">
        <f t="shared" si="13"/>
        <v>0</v>
      </c>
      <c r="K25" s="28">
        <f t="shared" si="13"/>
        <v>0</v>
      </c>
      <c r="L25" s="28">
        <f t="shared" si="13"/>
        <v>0</v>
      </c>
      <c r="M25" s="28">
        <f t="shared" si="13"/>
        <v>0</v>
      </c>
      <c r="N25" s="28">
        <f t="shared" si="13"/>
        <v>0</v>
      </c>
      <c r="O25" s="28">
        <f t="shared" si="13"/>
        <v>0</v>
      </c>
      <c r="P25" s="28">
        <f t="shared" si="13"/>
        <v>0</v>
      </c>
      <c r="Q25" s="28">
        <f t="shared" si="13"/>
        <v>14</v>
      </c>
      <c r="R25" s="28">
        <f t="shared" si="13"/>
        <v>12</v>
      </c>
      <c r="S25" s="28">
        <f t="shared" si="13"/>
        <v>0</v>
      </c>
      <c r="T25" s="28">
        <f t="shared" si="13"/>
        <v>0</v>
      </c>
      <c r="U25" s="26">
        <f>SUM(U26:U27)</f>
        <v>13</v>
      </c>
      <c r="V25" s="59">
        <f>SUM(V26:V27)</f>
        <v>11</v>
      </c>
    </row>
    <row r="26" spans="1:22" s="6" customFormat="1" ht="17.100000000000001" customHeight="1" x14ac:dyDescent="0.25">
      <c r="A26" s="29" t="s">
        <v>19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60"/>
      <c r="Q26" s="30">
        <v>14</v>
      </c>
      <c r="R26" s="30">
        <v>12</v>
      </c>
      <c r="S26" s="60"/>
      <c r="T26" s="60"/>
      <c r="U26" s="60"/>
      <c r="V26" s="60"/>
    </row>
    <row r="27" spans="1:22" s="26" customFormat="1" ht="17.100000000000001" customHeight="1" x14ac:dyDescent="0.25">
      <c r="A27" t="s">
        <v>20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60">
        <v>13</v>
      </c>
      <c r="V27" s="60">
        <v>11</v>
      </c>
    </row>
    <row r="28" spans="1:22" s="6" customFormat="1" ht="17.100000000000001" customHeight="1" x14ac:dyDescent="0.25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</row>
    <row r="29" spans="1:22" s="17" customFormat="1" ht="17.100000000000001" customHeight="1" x14ac:dyDescent="0.25">
      <c r="A29" s="31" t="s">
        <v>21</v>
      </c>
      <c r="B29" s="59">
        <f t="shared" ref="B29:U29" si="14">SUM(B30:B31)</f>
        <v>0</v>
      </c>
      <c r="C29" s="59">
        <f t="shared" si="14"/>
        <v>0</v>
      </c>
      <c r="D29" s="59">
        <f t="shared" si="14"/>
        <v>0</v>
      </c>
      <c r="E29" s="59">
        <f t="shared" si="14"/>
        <v>0</v>
      </c>
      <c r="F29" s="59">
        <f t="shared" si="14"/>
        <v>0</v>
      </c>
      <c r="G29" s="59">
        <f t="shared" si="14"/>
        <v>0</v>
      </c>
      <c r="H29" s="59">
        <f t="shared" si="14"/>
        <v>0</v>
      </c>
      <c r="I29" s="59">
        <f t="shared" si="14"/>
        <v>0</v>
      </c>
      <c r="J29" s="59">
        <f t="shared" si="14"/>
        <v>0</v>
      </c>
      <c r="K29" s="59">
        <f t="shared" si="14"/>
        <v>0</v>
      </c>
      <c r="L29" s="59">
        <f t="shared" si="14"/>
        <v>0</v>
      </c>
      <c r="M29" s="59">
        <f t="shared" si="14"/>
        <v>0</v>
      </c>
      <c r="N29" s="59">
        <f t="shared" si="14"/>
        <v>0</v>
      </c>
      <c r="O29" s="59">
        <f t="shared" si="14"/>
        <v>0</v>
      </c>
      <c r="P29" s="59">
        <f t="shared" si="14"/>
        <v>0</v>
      </c>
      <c r="Q29" s="59">
        <f t="shared" si="14"/>
        <v>0</v>
      </c>
      <c r="R29" s="59">
        <f t="shared" si="14"/>
        <v>0</v>
      </c>
      <c r="S29" s="59">
        <f t="shared" si="14"/>
        <v>0</v>
      </c>
      <c r="T29" s="59">
        <f t="shared" si="14"/>
        <v>15</v>
      </c>
      <c r="U29" s="59">
        <f t="shared" si="14"/>
        <v>0</v>
      </c>
      <c r="V29" s="59">
        <f>SUM(V30:V31)</f>
        <v>5</v>
      </c>
    </row>
    <row r="30" spans="1:22" ht="17.100000000000001" customHeight="1" x14ac:dyDescent="0.25">
      <c r="A30" s="32" t="s">
        <v>22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>
        <v>15</v>
      </c>
      <c r="U30" s="6"/>
      <c r="V30" s="60"/>
    </row>
    <row r="31" spans="1:22" ht="17.100000000000001" customHeight="1" x14ac:dyDescent="0.25">
      <c r="A31" s="75" t="s">
        <v>23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6"/>
      <c r="V31" s="60">
        <v>5</v>
      </c>
    </row>
    <row r="32" spans="1:22" ht="17.100000000000001" customHeight="1" x14ac:dyDescent="0.25">
      <c r="A32" s="33" t="s">
        <v>24</v>
      </c>
      <c r="B32" s="34">
        <f>SUM(B33:B35)</f>
        <v>0</v>
      </c>
      <c r="C32" s="34">
        <f t="shared" ref="C32:U32" si="15">SUM(C33:C35)</f>
        <v>30</v>
      </c>
      <c r="D32" s="34">
        <f t="shared" si="15"/>
        <v>27</v>
      </c>
      <c r="E32" s="34">
        <f t="shared" si="15"/>
        <v>40</v>
      </c>
      <c r="F32" s="34">
        <f t="shared" si="15"/>
        <v>55</v>
      </c>
      <c r="G32" s="34">
        <f t="shared" si="15"/>
        <v>75</v>
      </c>
      <c r="H32" s="34">
        <f t="shared" si="15"/>
        <v>92</v>
      </c>
      <c r="I32" s="34">
        <f t="shared" si="15"/>
        <v>98</v>
      </c>
      <c r="J32" s="34">
        <f t="shared" si="15"/>
        <v>92</v>
      </c>
      <c r="K32" s="34">
        <f t="shared" si="15"/>
        <v>91</v>
      </c>
      <c r="L32" s="34">
        <f t="shared" si="15"/>
        <v>104</v>
      </c>
      <c r="M32" s="34">
        <f t="shared" si="15"/>
        <v>118</v>
      </c>
      <c r="N32" s="34">
        <f t="shared" si="15"/>
        <v>123</v>
      </c>
      <c r="O32" s="34">
        <f t="shared" si="15"/>
        <v>123</v>
      </c>
      <c r="P32" s="34">
        <f t="shared" si="15"/>
        <v>106</v>
      </c>
      <c r="Q32" s="34">
        <f t="shared" si="15"/>
        <v>111</v>
      </c>
      <c r="R32" s="34">
        <f t="shared" si="15"/>
        <v>126</v>
      </c>
      <c r="S32" s="34">
        <f t="shared" si="15"/>
        <v>149</v>
      </c>
      <c r="T32" s="34">
        <f t="shared" si="15"/>
        <v>149</v>
      </c>
      <c r="U32" s="17">
        <f t="shared" si="15"/>
        <v>186</v>
      </c>
      <c r="V32" s="68">
        <f t="shared" ref="V32" si="16">SUM(V33:V35)</f>
        <v>188</v>
      </c>
    </row>
    <row r="33" spans="1:22" ht="17.100000000000001" customHeight="1" x14ac:dyDescent="0.25">
      <c r="A33" s="7" t="s">
        <v>25</v>
      </c>
      <c r="B33" s="8"/>
      <c r="C33" s="8"/>
      <c r="D33" s="8"/>
      <c r="E33" s="8">
        <v>21</v>
      </c>
      <c r="F33" s="8">
        <v>27</v>
      </c>
      <c r="G33" s="8">
        <v>36</v>
      </c>
      <c r="H33" s="8">
        <v>52</v>
      </c>
      <c r="I33" s="8">
        <v>46</v>
      </c>
      <c r="J33" s="8">
        <v>45</v>
      </c>
      <c r="K33" s="8">
        <v>43</v>
      </c>
      <c r="L33" s="8">
        <v>47</v>
      </c>
      <c r="M33" s="8">
        <v>56</v>
      </c>
      <c r="N33" s="8">
        <v>54</v>
      </c>
      <c r="O33" s="8">
        <v>64</v>
      </c>
      <c r="P33" s="8">
        <v>65</v>
      </c>
      <c r="Q33" s="35">
        <v>67</v>
      </c>
      <c r="R33" s="8">
        <v>74</v>
      </c>
      <c r="S33" s="8">
        <v>88</v>
      </c>
      <c r="T33" s="8">
        <v>79</v>
      </c>
      <c r="U33" s="9">
        <v>103</v>
      </c>
      <c r="V33" s="62">
        <v>101</v>
      </c>
    </row>
    <row r="34" spans="1:22" ht="17.100000000000001" customHeight="1" x14ac:dyDescent="0.25">
      <c r="A34" s="7" t="s">
        <v>26</v>
      </c>
      <c r="B34" s="8"/>
      <c r="C34" s="8">
        <v>30</v>
      </c>
      <c r="D34" s="8">
        <v>22</v>
      </c>
      <c r="E34" s="8">
        <v>9</v>
      </c>
      <c r="F34" s="8">
        <v>13</v>
      </c>
      <c r="G34" s="8">
        <v>26</v>
      </c>
      <c r="H34" s="8">
        <v>26</v>
      </c>
      <c r="I34" s="8">
        <v>39</v>
      </c>
      <c r="J34" s="8">
        <v>31</v>
      </c>
      <c r="K34" s="8">
        <v>26</v>
      </c>
      <c r="L34" s="8">
        <v>29</v>
      </c>
      <c r="M34" s="8">
        <v>36</v>
      </c>
      <c r="N34" s="8">
        <v>41</v>
      </c>
      <c r="O34" s="8">
        <v>26</v>
      </c>
      <c r="P34" s="8">
        <v>19</v>
      </c>
      <c r="Q34" s="35">
        <v>18</v>
      </c>
      <c r="R34" s="8">
        <v>22</v>
      </c>
      <c r="S34" s="8">
        <v>35</v>
      </c>
      <c r="T34" s="8">
        <v>35</v>
      </c>
      <c r="U34" s="9">
        <v>48</v>
      </c>
      <c r="V34" s="62">
        <v>48</v>
      </c>
    </row>
    <row r="35" spans="1:22" ht="17.100000000000001" customHeight="1" x14ac:dyDescent="0.25">
      <c r="A35" s="7" t="s">
        <v>27</v>
      </c>
      <c r="B35" s="8"/>
      <c r="C35" s="8"/>
      <c r="D35" s="8">
        <v>5</v>
      </c>
      <c r="E35" s="8">
        <v>10</v>
      </c>
      <c r="F35" s="8">
        <v>15</v>
      </c>
      <c r="G35" s="8">
        <v>13</v>
      </c>
      <c r="H35" s="8">
        <v>14</v>
      </c>
      <c r="I35" s="8">
        <v>13</v>
      </c>
      <c r="J35" s="8">
        <v>16</v>
      </c>
      <c r="K35" s="8">
        <v>22</v>
      </c>
      <c r="L35" s="8">
        <v>28</v>
      </c>
      <c r="M35" s="8">
        <v>26</v>
      </c>
      <c r="N35" s="8">
        <v>28</v>
      </c>
      <c r="O35" s="8">
        <v>33</v>
      </c>
      <c r="P35" s="8">
        <v>22</v>
      </c>
      <c r="Q35" s="35">
        <v>26</v>
      </c>
      <c r="R35" s="8">
        <v>30</v>
      </c>
      <c r="S35" s="8">
        <v>26</v>
      </c>
      <c r="T35" s="8">
        <v>35</v>
      </c>
      <c r="U35" s="9">
        <v>35</v>
      </c>
      <c r="V35" s="62">
        <v>39</v>
      </c>
    </row>
    <row r="36" spans="1:22" ht="17.100000000000001" customHeight="1" x14ac:dyDescent="0.25">
      <c r="A36" s="33" t="s">
        <v>28</v>
      </c>
      <c r="B36" s="34">
        <f>+B37</f>
        <v>7</v>
      </c>
      <c r="C36" s="34">
        <f t="shared" ref="C36:V36" si="17">+C37</f>
        <v>7</v>
      </c>
      <c r="D36" s="34">
        <f t="shared" si="17"/>
        <v>5</v>
      </c>
      <c r="E36" s="34">
        <f t="shared" si="17"/>
        <v>0</v>
      </c>
      <c r="F36" s="34">
        <f t="shared" si="17"/>
        <v>0</v>
      </c>
      <c r="G36" s="34">
        <f t="shared" si="17"/>
        <v>0</v>
      </c>
      <c r="H36" s="34">
        <f t="shared" si="17"/>
        <v>0</v>
      </c>
      <c r="I36" s="34">
        <f t="shared" si="17"/>
        <v>0</v>
      </c>
      <c r="J36" s="34">
        <f t="shared" si="17"/>
        <v>0</v>
      </c>
      <c r="K36" s="34">
        <f t="shared" si="17"/>
        <v>0</v>
      </c>
      <c r="L36" s="34">
        <f t="shared" si="17"/>
        <v>0</v>
      </c>
      <c r="M36" s="34">
        <f t="shared" si="17"/>
        <v>0</v>
      </c>
      <c r="N36" s="34">
        <f t="shared" si="17"/>
        <v>0</v>
      </c>
      <c r="O36" s="34">
        <f t="shared" si="17"/>
        <v>0</v>
      </c>
      <c r="P36" s="34">
        <f t="shared" si="17"/>
        <v>0</v>
      </c>
      <c r="Q36" s="34">
        <f t="shared" si="17"/>
        <v>0</v>
      </c>
      <c r="R36" s="34">
        <f t="shared" si="17"/>
        <v>0</v>
      </c>
      <c r="S36" s="34">
        <f t="shared" si="17"/>
        <v>0</v>
      </c>
      <c r="T36" s="34">
        <f t="shared" si="17"/>
        <v>0</v>
      </c>
      <c r="U36" s="17">
        <f t="shared" si="17"/>
        <v>0</v>
      </c>
      <c r="V36" s="68">
        <f t="shared" si="17"/>
        <v>0</v>
      </c>
    </row>
    <row r="37" spans="1:22" ht="17.100000000000001" customHeight="1" x14ac:dyDescent="0.25">
      <c r="A37" s="36" t="s">
        <v>25</v>
      </c>
      <c r="B37" s="8">
        <v>7</v>
      </c>
      <c r="C37" s="8">
        <v>7</v>
      </c>
      <c r="D37" s="8">
        <v>5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/>
      <c r="T37" s="8"/>
      <c r="V37" s="62"/>
    </row>
    <row r="38" spans="1:22" ht="17.100000000000001" customHeight="1" x14ac:dyDescent="0.25">
      <c r="A38" s="33" t="s">
        <v>29</v>
      </c>
      <c r="B38" s="34">
        <f>SUM(B39:B40)</f>
        <v>21</v>
      </c>
      <c r="C38" s="34">
        <f t="shared" ref="C38:U38" si="18">SUM(C39:C40)</f>
        <v>1</v>
      </c>
      <c r="D38" s="34">
        <f t="shared" si="18"/>
        <v>0</v>
      </c>
      <c r="E38" s="34">
        <f t="shared" si="18"/>
        <v>0</v>
      </c>
      <c r="F38" s="34">
        <f t="shared" si="18"/>
        <v>0</v>
      </c>
      <c r="G38" s="34">
        <f t="shared" si="18"/>
        <v>0</v>
      </c>
      <c r="H38" s="34">
        <f t="shared" si="18"/>
        <v>0</v>
      </c>
      <c r="I38" s="34">
        <f t="shared" si="18"/>
        <v>0</v>
      </c>
      <c r="J38" s="34">
        <f t="shared" si="18"/>
        <v>0</v>
      </c>
      <c r="K38" s="34">
        <f t="shared" si="18"/>
        <v>0</v>
      </c>
      <c r="L38" s="34">
        <f t="shared" si="18"/>
        <v>0</v>
      </c>
      <c r="M38" s="34">
        <f t="shared" si="18"/>
        <v>0</v>
      </c>
      <c r="N38" s="34">
        <f t="shared" si="18"/>
        <v>0</v>
      </c>
      <c r="O38" s="34">
        <f t="shared" si="18"/>
        <v>0</v>
      </c>
      <c r="P38" s="34">
        <f t="shared" si="18"/>
        <v>0</v>
      </c>
      <c r="Q38" s="34">
        <f t="shared" si="18"/>
        <v>0</v>
      </c>
      <c r="R38" s="34">
        <f t="shared" si="18"/>
        <v>0</v>
      </c>
      <c r="S38" s="34">
        <f t="shared" si="18"/>
        <v>0</v>
      </c>
      <c r="T38" s="34">
        <f t="shared" si="18"/>
        <v>0</v>
      </c>
      <c r="U38" s="17">
        <f t="shared" si="18"/>
        <v>0</v>
      </c>
      <c r="V38" s="68">
        <f t="shared" ref="V38" si="19">SUM(V39:V40)</f>
        <v>0</v>
      </c>
    </row>
    <row r="39" spans="1:22" ht="17.100000000000001" customHeight="1" x14ac:dyDescent="0.25">
      <c r="A39" s="36" t="s">
        <v>25</v>
      </c>
      <c r="B39" s="8"/>
      <c r="C39" s="8">
        <v>1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V39" s="62"/>
    </row>
    <row r="40" spans="1:22" s="6" customFormat="1" ht="17.100000000000001" customHeight="1" x14ac:dyDescent="0.25">
      <c r="A40" s="36" t="s">
        <v>26</v>
      </c>
      <c r="B40" s="8">
        <v>21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9"/>
      <c r="V40" s="62"/>
    </row>
    <row r="41" spans="1:22" s="6" customFormat="1" ht="17.100000000000001" customHeight="1" x14ac:dyDescent="0.25">
      <c r="A41" s="7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9"/>
      <c r="V41" s="62"/>
    </row>
    <row r="42" spans="1:22" s="6" customFormat="1" ht="17.100000000000001" customHeight="1" x14ac:dyDescent="0.25">
      <c r="A42" s="37" t="s">
        <v>30</v>
      </c>
      <c r="B42" s="38">
        <f t="shared" ref="B42:U42" si="20">+B44+B48</f>
        <v>0</v>
      </c>
      <c r="C42" s="38">
        <f t="shared" si="20"/>
        <v>0</v>
      </c>
      <c r="D42" s="38">
        <f t="shared" si="20"/>
        <v>0</v>
      </c>
      <c r="E42" s="38">
        <f t="shared" si="20"/>
        <v>34</v>
      </c>
      <c r="F42" s="38">
        <f t="shared" si="20"/>
        <v>27</v>
      </c>
      <c r="G42" s="38">
        <f t="shared" si="20"/>
        <v>25</v>
      </c>
      <c r="H42" s="38">
        <f t="shared" si="20"/>
        <v>25</v>
      </c>
      <c r="I42" s="38">
        <f t="shared" si="20"/>
        <v>35</v>
      </c>
      <c r="J42" s="38">
        <f t="shared" si="20"/>
        <v>21</v>
      </c>
      <c r="K42" s="38">
        <f t="shared" si="20"/>
        <v>16</v>
      </c>
      <c r="L42" s="38">
        <f t="shared" si="20"/>
        <v>40</v>
      </c>
      <c r="M42" s="38">
        <f t="shared" si="20"/>
        <v>22</v>
      </c>
      <c r="N42" s="38">
        <f t="shared" si="20"/>
        <v>17</v>
      </c>
      <c r="O42" s="38">
        <f t="shared" si="20"/>
        <v>31</v>
      </c>
      <c r="P42" s="38">
        <f t="shared" si="20"/>
        <v>31</v>
      </c>
      <c r="Q42" s="38">
        <f t="shared" si="20"/>
        <v>43</v>
      </c>
      <c r="R42" s="38">
        <f t="shared" si="20"/>
        <v>43</v>
      </c>
      <c r="S42" s="38">
        <f t="shared" si="20"/>
        <v>52</v>
      </c>
      <c r="T42" s="38">
        <f t="shared" si="20"/>
        <v>59</v>
      </c>
      <c r="U42" s="57">
        <f t="shared" si="20"/>
        <v>78</v>
      </c>
      <c r="V42" s="69">
        <f>+V44+V46+V48</f>
        <v>90</v>
      </c>
    </row>
    <row r="43" spans="1:22" s="6" customFormat="1" ht="17.10000000000000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30"/>
      <c r="T43" s="30"/>
      <c r="V43" s="60"/>
    </row>
    <row r="44" spans="1:22" s="6" customFormat="1" ht="17.100000000000001" customHeight="1" x14ac:dyDescent="0.25">
      <c r="A44" s="27" t="s">
        <v>24</v>
      </c>
      <c r="B44" s="59">
        <f t="shared" ref="B44:V44" si="21">SUM(B45:B45)</f>
        <v>0</v>
      </c>
      <c r="C44" s="59">
        <f t="shared" si="21"/>
        <v>0</v>
      </c>
      <c r="D44" s="59">
        <f t="shared" si="21"/>
        <v>0</v>
      </c>
      <c r="E44" s="59">
        <f t="shared" si="21"/>
        <v>34</v>
      </c>
      <c r="F44" s="59">
        <f t="shared" si="21"/>
        <v>27</v>
      </c>
      <c r="G44" s="59">
        <f t="shared" si="21"/>
        <v>24</v>
      </c>
      <c r="H44" s="59">
        <f t="shared" si="21"/>
        <v>25</v>
      </c>
      <c r="I44" s="59">
        <f t="shared" si="21"/>
        <v>35</v>
      </c>
      <c r="J44" s="59">
        <f t="shared" si="21"/>
        <v>21</v>
      </c>
      <c r="K44" s="59">
        <f t="shared" si="21"/>
        <v>16</v>
      </c>
      <c r="L44" s="59">
        <f t="shared" si="21"/>
        <v>40</v>
      </c>
      <c r="M44" s="59">
        <f t="shared" si="21"/>
        <v>22</v>
      </c>
      <c r="N44" s="59">
        <f t="shared" si="21"/>
        <v>17</v>
      </c>
      <c r="O44" s="59">
        <f t="shared" si="21"/>
        <v>31</v>
      </c>
      <c r="P44" s="59">
        <f t="shared" si="21"/>
        <v>31</v>
      </c>
      <c r="Q44" s="59">
        <f t="shared" si="21"/>
        <v>22</v>
      </c>
      <c r="R44" s="59">
        <f t="shared" si="21"/>
        <v>19</v>
      </c>
      <c r="S44" s="59">
        <f t="shared" si="21"/>
        <v>11</v>
      </c>
      <c r="T44" s="59">
        <f t="shared" si="21"/>
        <v>5</v>
      </c>
      <c r="U44" s="59">
        <f t="shared" si="21"/>
        <v>12</v>
      </c>
      <c r="V44" s="59">
        <f t="shared" si="21"/>
        <v>10</v>
      </c>
    </row>
    <row r="45" spans="1:22" ht="17.100000000000001" customHeight="1" x14ac:dyDescent="0.25">
      <c r="A45" s="29" t="s">
        <v>31</v>
      </c>
      <c r="B45" s="30">
        <v>0</v>
      </c>
      <c r="C45" s="30">
        <v>0</v>
      </c>
      <c r="D45" s="30">
        <v>0</v>
      </c>
      <c r="E45" s="30">
        <v>34</v>
      </c>
      <c r="F45" s="30">
        <v>27</v>
      </c>
      <c r="G45" s="30">
        <v>24</v>
      </c>
      <c r="H45" s="30">
        <v>25</v>
      </c>
      <c r="I45" s="30">
        <v>35</v>
      </c>
      <c r="J45" s="30">
        <v>21</v>
      </c>
      <c r="K45" s="30">
        <v>16</v>
      </c>
      <c r="L45" s="30">
        <v>40</v>
      </c>
      <c r="M45" s="30">
        <v>22</v>
      </c>
      <c r="N45" s="30">
        <v>17</v>
      </c>
      <c r="O45" s="30">
        <v>31</v>
      </c>
      <c r="P45" s="30">
        <v>31</v>
      </c>
      <c r="Q45" s="39">
        <v>22</v>
      </c>
      <c r="R45" s="39">
        <v>19</v>
      </c>
      <c r="S45" s="30">
        <v>11</v>
      </c>
      <c r="T45" s="30">
        <v>5</v>
      </c>
      <c r="U45" s="6">
        <v>12</v>
      </c>
      <c r="V45" s="60">
        <v>10</v>
      </c>
    </row>
    <row r="46" spans="1:22" s="17" customFormat="1" ht="17.100000000000001" customHeight="1" x14ac:dyDescent="0.25">
      <c r="A46" s="31" t="s">
        <v>21</v>
      </c>
      <c r="B46" s="59">
        <f t="shared" ref="B46:U46" si="22">+B47</f>
        <v>0</v>
      </c>
      <c r="C46" s="59">
        <f t="shared" si="22"/>
        <v>0</v>
      </c>
      <c r="D46" s="59">
        <f t="shared" si="22"/>
        <v>0</v>
      </c>
      <c r="E46" s="59">
        <f t="shared" si="22"/>
        <v>0</v>
      </c>
      <c r="F46" s="59">
        <f t="shared" si="22"/>
        <v>0</v>
      </c>
      <c r="G46" s="59">
        <f t="shared" si="22"/>
        <v>0</v>
      </c>
      <c r="H46" s="59">
        <f t="shared" si="22"/>
        <v>0</v>
      </c>
      <c r="I46" s="59">
        <f t="shared" si="22"/>
        <v>0</v>
      </c>
      <c r="J46" s="59">
        <f t="shared" si="22"/>
        <v>0</v>
      </c>
      <c r="K46" s="59">
        <f t="shared" si="22"/>
        <v>0</v>
      </c>
      <c r="L46" s="59">
        <f t="shared" si="22"/>
        <v>0</v>
      </c>
      <c r="M46" s="59">
        <f t="shared" si="22"/>
        <v>0</v>
      </c>
      <c r="N46" s="59">
        <f t="shared" si="22"/>
        <v>0</v>
      </c>
      <c r="O46" s="59">
        <f t="shared" si="22"/>
        <v>0</v>
      </c>
      <c r="P46" s="59">
        <f t="shared" si="22"/>
        <v>0</v>
      </c>
      <c r="Q46" s="59">
        <f t="shared" si="22"/>
        <v>0</v>
      </c>
      <c r="R46" s="59">
        <f t="shared" si="22"/>
        <v>0</v>
      </c>
      <c r="S46" s="59">
        <f t="shared" si="22"/>
        <v>0</v>
      </c>
      <c r="T46" s="59">
        <f t="shared" si="22"/>
        <v>0</v>
      </c>
      <c r="U46" s="59">
        <f t="shared" si="22"/>
        <v>0</v>
      </c>
      <c r="V46" s="59">
        <f>+V47</f>
        <v>15</v>
      </c>
    </row>
    <row r="47" spans="1:22" ht="17.100000000000001" customHeight="1" x14ac:dyDescent="0.25">
      <c r="A47" s="29" t="s">
        <v>32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9"/>
      <c r="R47" s="39"/>
      <c r="S47" s="30"/>
      <c r="T47" s="30"/>
      <c r="U47" s="6"/>
      <c r="V47" s="60">
        <v>15</v>
      </c>
    </row>
    <row r="48" spans="1:22" ht="17.100000000000001" customHeight="1" x14ac:dyDescent="0.25">
      <c r="A48" s="27" t="s">
        <v>29</v>
      </c>
      <c r="B48" s="40">
        <f>SUM(B49:B50)</f>
        <v>0</v>
      </c>
      <c r="C48" s="40">
        <f t="shared" ref="C48:U48" si="23">SUM(C49:C50)</f>
        <v>0</v>
      </c>
      <c r="D48" s="40">
        <f t="shared" si="23"/>
        <v>0</v>
      </c>
      <c r="E48" s="40">
        <f t="shared" si="23"/>
        <v>0</v>
      </c>
      <c r="F48" s="40">
        <f t="shared" si="23"/>
        <v>0</v>
      </c>
      <c r="G48" s="40">
        <f t="shared" si="23"/>
        <v>1</v>
      </c>
      <c r="H48" s="40">
        <f t="shared" si="23"/>
        <v>0</v>
      </c>
      <c r="I48" s="40">
        <f t="shared" si="23"/>
        <v>0</v>
      </c>
      <c r="J48" s="40">
        <f t="shared" si="23"/>
        <v>0</v>
      </c>
      <c r="K48" s="40">
        <f t="shared" si="23"/>
        <v>0</v>
      </c>
      <c r="L48" s="40">
        <f t="shared" si="23"/>
        <v>0</v>
      </c>
      <c r="M48" s="40">
        <f t="shared" si="23"/>
        <v>0</v>
      </c>
      <c r="N48" s="40">
        <f t="shared" si="23"/>
        <v>0</v>
      </c>
      <c r="O48" s="40">
        <f t="shared" si="23"/>
        <v>0</v>
      </c>
      <c r="P48" s="40">
        <f t="shared" si="23"/>
        <v>0</v>
      </c>
      <c r="Q48" s="40">
        <f t="shared" si="23"/>
        <v>21</v>
      </c>
      <c r="R48" s="40">
        <f t="shared" si="23"/>
        <v>24</v>
      </c>
      <c r="S48" s="40">
        <f t="shared" si="23"/>
        <v>41</v>
      </c>
      <c r="T48" s="40">
        <f t="shared" si="23"/>
        <v>54</v>
      </c>
      <c r="U48" s="58">
        <f t="shared" si="23"/>
        <v>66</v>
      </c>
      <c r="V48" s="70">
        <f t="shared" ref="V48" si="24">SUM(V49:V50)</f>
        <v>65</v>
      </c>
    </row>
    <row r="49" spans="1:22" ht="17.100000000000001" customHeight="1" x14ac:dyDescent="0.25">
      <c r="A49" s="7" t="s">
        <v>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35">
        <v>21</v>
      </c>
      <c r="R49" s="8">
        <v>0</v>
      </c>
      <c r="S49" s="8"/>
      <c r="T49" s="8"/>
      <c r="V49" s="62"/>
    </row>
    <row r="50" spans="1:22" ht="17.100000000000001" customHeight="1" x14ac:dyDescent="0.25">
      <c r="A50" s="7" t="s">
        <v>34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/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35"/>
      <c r="R50" s="8">
        <v>24</v>
      </c>
      <c r="S50" s="8">
        <v>41</v>
      </c>
      <c r="T50" s="8">
        <v>54</v>
      </c>
      <c r="U50" s="9">
        <v>66</v>
      </c>
      <c r="V50" s="62">
        <v>65</v>
      </c>
    </row>
    <row r="51" spans="1:22" ht="17.100000000000001" customHeight="1" x14ac:dyDescent="0.25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35"/>
      <c r="R51" s="8"/>
      <c r="S51" s="8"/>
      <c r="T51" s="8"/>
      <c r="V51" s="62"/>
    </row>
    <row r="52" spans="1:22" ht="9" customHeight="1" x14ac:dyDescent="0.25"/>
    <row r="53" spans="1:22" s="6" customFormat="1" ht="17.100000000000001" customHeight="1" x14ac:dyDescent="0.25"/>
    <row r="54" spans="1:22" ht="17.100000000000001" customHeight="1" x14ac:dyDescent="0.25">
      <c r="A54" s="86" t="s">
        <v>3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</row>
    <row r="55" spans="1:22" s="6" customFormat="1" ht="17.100000000000001" customHeight="1" x14ac:dyDescent="0.25">
      <c r="A55" s="86" t="s">
        <v>35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9"/>
      <c r="V55" s="9"/>
    </row>
    <row r="56" spans="1:22" s="6" customFormat="1" ht="17.100000000000001" customHeight="1" x14ac:dyDescent="0.25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9"/>
      <c r="P56" s="9"/>
      <c r="Q56" s="9"/>
      <c r="R56" s="9"/>
      <c r="S56" s="9"/>
      <c r="T56" s="9"/>
      <c r="U56" s="9"/>
      <c r="V56" s="9"/>
    </row>
    <row r="57" spans="1:22" s="6" customFormat="1" ht="17.100000000000001" customHeight="1" x14ac:dyDescent="0.25">
      <c r="A57" s="79" t="s">
        <v>5</v>
      </c>
      <c r="B57" s="4">
        <v>2005</v>
      </c>
      <c r="C57" s="4">
        <v>2006</v>
      </c>
      <c r="D57" s="4">
        <v>2007</v>
      </c>
      <c r="E57" s="5">
        <v>2008</v>
      </c>
      <c r="F57" s="4">
        <v>2009</v>
      </c>
      <c r="G57" s="5">
        <v>2010</v>
      </c>
      <c r="H57" s="4">
        <v>2011</v>
      </c>
      <c r="I57" s="4">
        <v>2012</v>
      </c>
      <c r="J57" s="4">
        <v>2013</v>
      </c>
      <c r="K57" s="4">
        <v>2014</v>
      </c>
      <c r="L57" s="4">
        <v>2015</v>
      </c>
      <c r="M57" s="5">
        <v>2016</v>
      </c>
      <c r="N57" s="4">
        <v>2017</v>
      </c>
      <c r="O57" s="4">
        <v>2018</v>
      </c>
      <c r="P57" s="4">
        <v>2019</v>
      </c>
      <c r="Q57" s="4">
        <v>2020</v>
      </c>
      <c r="R57" s="4">
        <v>2021</v>
      </c>
      <c r="S57" s="4">
        <v>2022</v>
      </c>
      <c r="T57" s="4">
        <v>2023</v>
      </c>
      <c r="U57" s="61">
        <v>2024</v>
      </c>
      <c r="V57" s="78">
        <v>2025</v>
      </c>
    </row>
    <row r="58" spans="1:22" s="6" customFormat="1" ht="17.100000000000001" customHeight="1" x14ac:dyDescent="0.25">
      <c r="A58" s="9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9"/>
      <c r="V58" s="62"/>
    </row>
    <row r="59" spans="1:22" ht="17.100000000000001" customHeight="1" x14ac:dyDescent="0.25">
      <c r="A59" s="49" t="s">
        <v>36</v>
      </c>
      <c r="B59" s="42">
        <f t="shared" ref="B59:U59" si="25">+B61+B63+B65+B71+B74</f>
        <v>3</v>
      </c>
      <c r="C59" s="42">
        <f t="shared" si="25"/>
        <v>2</v>
      </c>
      <c r="D59" s="42">
        <f t="shared" si="25"/>
        <v>1</v>
      </c>
      <c r="E59" s="42">
        <f t="shared" si="25"/>
        <v>21</v>
      </c>
      <c r="F59" s="42">
        <f t="shared" si="25"/>
        <v>36</v>
      </c>
      <c r="G59" s="42">
        <f t="shared" si="25"/>
        <v>31</v>
      </c>
      <c r="H59" s="42">
        <f t="shared" si="25"/>
        <v>8</v>
      </c>
      <c r="I59" s="42">
        <f t="shared" si="25"/>
        <v>16</v>
      </c>
      <c r="J59" s="42">
        <f t="shared" si="25"/>
        <v>28</v>
      </c>
      <c r="K59" s="42">
        <f t="shared" si="25"/>
        <v>46</v>
      </c>
      <c r="L59" s="42">
        <f t="shared" si="25"/>
        <v>59</v>
      </c>
      <c r="M59" s="42">
        <f t="shared" si="25"/>
        <v>36</v>
      </c>
      <c r="N59" s="42">
        <f t="shared" si="25"/>
        <v>24</v>
      </c>
      <c r="O59" s="42">
        <f t="shared" si="25"/>
        <v>14</v>
      </c>
      <c r="P59" s="42">
        <f t="shared" si="25"/>
        <v>23</v>
      </c>
      <c r="Q59" s="42">
        <f t="shared" si="25"/>
        <v>0</v>
      </c>
      <c r="R59" s="42">
        <f t="shared" si="25"/>
        <v>14</v>
      </c>
      <c r="S59" s="42">
        <f t="shared" si="25"/>
        <v>32</v>
      </c>
      <c r="T59" s="42">
        <f t="shared" si="25"/>
        <v>24</v>
      </c>
      <c r="U59" s="49">
        <f t="shared" si="25"/>
        <v>30</v>
      </c>
      <c r="V59" s="71">
        <f>+V61+V63+V65+V69+V71+V74</f>
        <v>41</v>
      </c>
    </row>
    <row r="60" spans="1:22" ht="17.100000000000001" customHeight="1" x14ac:dyDescent="0.25">
      <c r="A60" s="26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30"/>
      <c r="T60" s="30"/>
      <c r="U60" s="6"/>
      <c r="V60" s="60"/>
    </row>
    <row r="61" spans="1:22" s="17" customFormat="1" ht="17.100000000000001" customHeight="1" x14ac:dyDescent="0.25">
      <c r="A61" s="26" t="s">
        <v>18</v>
      </c>
      <c r="B61" s="28">
        <f>+B62</f>
        <v>0</v>
      </c>
      <c r="C61" s="28">
        <f t="shared" ref="C61:V61" si="26">+C62</f>
        <v>0</v>
      </c>
      <c r="D61" s="28">
        <f t="shared" si="26"/>
        <v>0</v>
      </c>
      <c r="E61" s="28">
        <f t="shared" si="26"/>
        <v>0</v>
      </c>
      <c r="F61" s="28">
        <f t="shared" si="26"/>
        <v>0</v>
      </c>
      <c r="G61" s="28">
        <f t="shared" si="26"/>
        <v>0</v>
      </c>
      <c r="H61" s="28">
        <f t="shared" si="26"/>
        <v>0</v>
      </c>
      <c r="I61" s="28">
        <f t="shared" si="26"/>
        <v>0</v>
      </c>
      <c r="J61" s="28">
        <f t="shared" si="26"/>
        <v>0</v>
      </c>
      <c r="K61" s="28">
        <f t="shared" si="26"/>
        <v>7</v>
      </c>
      <c r="L61" s="28">
        <f t="shared" si="26"/>
        <v>12</v>
      </c>
      <c r="M61" s="28">
        <f t="shared" si="26"/>
        <v>10</v>
      </c>
      <c r="N61" s="28">
        <f t="shared" si="26"/>
        <v>4</v>
      </c>
      <c r="O61" s="28">
        <f t="shared" si="26"/>
        <v>4</v>
      </c>
      <c r="P61" s="28">
        <f t="shared" si="26"/>
        <v>8</v>
      </c>
      <c r="Q61" s="28">
        <f t="shared" si="26"/>
        <v>0</v>
      </c>
      <c r="R61" s="28">
        <f t="shared" si="26"/>
        <v>1</v>
      </c>
      <c r="S61" s="28">
        <f t="shared" si="26"/>
        <v>0</v>
      </c>
      <c r="T61" s="28">
        <f t="shared" si="26"/>
        <v>12</v>
      </c>
      <c r="U61" s="26">
        <f t="shared" si="26"/>
        <v>1</v>
      </c>
      <c r="V61" s="59">
        <f t="shared" si="26"/>
        <v>8</v>
      </c>
    </row>
    <row r="62" spans="1:22" ht="17.100000000000001" customHeight="1" x14ac:dyDescent="0.25">
      <c r="A62" s="6" t="s">
        <v>37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7</v>
      </c>
      <c r="L62" s="30">
        <v>12</v>
      </c>
      <c r="M62" s="30">
        <v>10</v>
      </c>
      <c r="N62" s="30">
        <v>4</v>
      </c>
      <c r="O62" s="30">
        <v>4</v>
      </c>
      <c r="P62" s="30">
        <v>8</v>
      </c>
      <c r="Q62" s="30"/>
      <c r="R62" s="30">
        <v>1</v>
      </c>
      <c r="S62" s="30"/>
      <c r="T62" s="30">
        <v>12</v>
      </c>
      <c r="U62" s="6">
        <v>1</v>
      </c>
      <c r="V62" s="60">
        <v>8</v>
      </c>
    </row>
    <row r="63" spans="1:22" ht="17.100000000000001" customHeight="1" x14ac:dyDescent="0.25">
      <c r="A63" s="17" t="s">
        <v>38</v>
      </c>
      <c r="B63" s="34">
        <f>+B64</f>
        <v>0</v>
      </c>
      <c r="C63" s="34">
        <f t="shared" ref="C63:V63" si="27">+C64</f>
        <v>0</v>
      </c>
      <c r="D63" s="34">
        <f t="shared" si="27"/>
        <v>0</v>
      </c>
      <c r="E63" s="34">
        <f t="shared" si="27"/>
        <v>0</v>
      </c>
      <c r="F63" s="34">
        <f t="shared" si="27"/>
        <v>19</v>
      </c>
      <c r="G63" s="34">
        <f t="shared" si="27"/>
        <v>14</v>
      </c>
      <c r="H63" s="34">
        <f t="shared" si="27"/>
        <v>0</v>
      </c>
      <c r="I63" s="34">
        <f t="shared" si="27"/>
        <v>16</v>
      </c>
      <c r="J63" s="34">
        <f t="shared" si="27"/>
        <v>12</v>
      </c>
      <c r="K63" s="34">
        <f t="shared" si="27"/>
        <v>12</v>
      </c>
      <c r="L63" s="34">
        <f t="shared" si="27"/>
        <v>25</v>
      </c>
      <c r="M63" s="34">
        <f t="shared" si="27"/>
        <v>7</v>
      </c>
      <c r="N63" s="34">
        <f t="shared" si="27"/>
        <v>7</v>
      </c>
      <c r="O63" s="34">
        <f t="shared" si="27"/>
        <v>8</v>
      </c>
      <c r="P63" s="34">
        <f t="shared" si="27"/>
        <v>12</v>
      </c>
      <c r="Q63" s="34">
        <f t="shared" si="27"/>
        <v>0</v>
      </c>
      <c r="R63" s="34">
        <f t="shared" si="27"/>
        <v>13</v>
      </c>
      <c r="S63" s="34">
        <f t="shared" si="27"/>
        <v>14</v>
      </c>
      <c r="T63" s="34">
        <f t="shared" si="27"/>
        <v>0</v>
      </c>
      <c r="U63" s="17">
        <f t="shared" si="27"/>
        <v>9</v>
      </c>
      <c r="V63" s="68">
        <f t="shared" si="27"/>
        <v>0</v>
      </c>
    </row>
    <row r="64" spans="1:22" ht="17.100000000000001" customHeight="1" x14ac:dyDescent="0.25">
      <c r="A64" s="9" t="s">
        <v>39</v>
      </c>
      <c r="B64" s="8">
        <v>0</v>
      </c>
      <c r="C64" s="8">
        <v>0</v>
      </c>
      <c r="D64" s="8">
        <v>0</v>
      </c>
      <c r="E64" s="8">
        <v>0</v>
      </c>
      <c r="F64" s="8">
        <v>19</v>
      </c>
      <c r="G64" s="8">
        <v>14</v>
      </c>
      <c r="H64" s="8">
        <v>0</v>
      </c>
      <c r="I64" s="8">
        <v>16</v>
      </c>
      <c r="J64" s="8">
        <v>12</v>
      </c>
      <c r="K64" s="8">
        <v>12</v>
      </c>
      <c r="L64" s="8">
        <v>25</v>
      </c>
      <c r="M64" s="8">
        <v>7</v>
      </c>
      <c r="N64" s="8">
        <v>7</v>
      </c>
      <c r="O64" s="8">
        <v>8</v>
      </c>
      <c r="P64" s="8">
        <v>12</v>
      </c>
      <c r="Q64" s="8"/>
      <c r="R64" s="8">
        <v>13</v>
      </c>
      <c r="S64" s="8">
        <v>14</v>
      </c>
      <c r="T64" s="8"/>
      <c r="U64" s="9">
        <v>9</v>
      </c>
      <c r="V64" s="62"/>
    </row>
    <row r="65" spans="1:22" ht="17.100000000000001" customHeight="1" x14ac:dyDescent="0.25">
      <c r="A65" s="17" t="s">
        <v>24</v>
      </c>
      <c r="B65" s="34">
        <f t="shared" ref="B65:V65" si="28">SUM(B66:B68)</f>
        <v>0</v>
      </c>
      <c r="C65" s="68">
        <f t="shared" si="28"/>
        <v>0</v>
      </c>
      <c r="D65" s="68">
        <f t="shared" si="28"/>
        <v>0</v>
      </c>
      <c r="E65" s="68">
        <f t="shared" si="28"/>
        <v>21</v>
      </c>
      <c r="F65" s="68">
        <f t="shared" si="28"/>
        <v>17</v>
      </c>
      <c r="G65" s="68">
        <f t="shared" si="28"/>
        <v>17</v>
      </c>
      <c r="H65" s="68">
        <f t="shared" si="28"/>
        <v>8</v>
      </c>
      <c r="I65" s="68">
        <f t="shared" si="28"/>
        <v>0</v>
      </c>
      <c r="J65" s="68">
        <f t="shared" si="28"/>
        <v>16</v>
      </c>
      <c r="K65" s="68">
        <f t="shared" si="28"/>
        <v>27</v>
      </c>
      <c r="L65" s="68">
        <f t="shared" si="28"/>
        <v>22</v>
      </c>
      <c r="M65" s="68">
        <f t="shared" si="28"/>
        <v>19</v>
      </c>
      <c r="N65" s="68">
        <f t="shared" si="28"/>
        <v>13</v>
      </c>
      <c r="O65" s="68">
        <f t="shared" si="28"/>
        <v>2</v>
      </c>
      <c r="P65" s="68">
        <f t="shared" si="28"/>
        <v>3</v>
      </c>
      <c r="Q65" s="68">
        <f t="shared" si="28"/>
        <v>0</v>
      </c>
      <c r="R65" s="68">
        <f t="shared" si="28"/>
        <v>0</v>
      </c>
      <c r="S65" s="68">
        <f t="shared" si="28"/>
        <v>18</v>
      </c>
      <c r="T65" s="68">
        <f t="shared" si="28"/>
        <v>12</v>
      </c>
      <c r="U65" s="68">
        <f t="shared" si="28"/>
        <v>20</v>
      </c>
      <c r="V65" s="68">
        <f t="shared" si="28"/>
        <v>31</v>
      </c>
    </row>
    <row r="66" spans="1:22" ht="17.100000000000001" customHeight="1" x14ac:dyDescent="0.25">
      <c r="A66" s="9" t="s">
        <v>40</v>
      </c>
      <c r="B66" s="8"/>
      <c r="C66" s="8"/>
      <c r="D66" s="8"/>
      <c r="E66" s="8"/>
      <c r="F66" s="8"/>
      <c r="G66" s="8">
        <v>17</v>
      </c>
      <c r="H66" s="8">
        <v>8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V66" s="62"/>
    </row>
    <row r="67" spans="1:22" ht="17.100000000000001" customHeight="1" x14ac:dyDescent="0.25">
      <c r="A67" s="9" t="s">
        <v>41</v>
      </c>
      <c r="B67" s="8"/>
      <c r="C67" s="8"/>
      <c r="D67" s="8"/>
      <c r="E67" s="8">
        <v>21</v>
      </c>
      <c r="F67" s="8">
        <v>17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V67" s="62"/>
    </row>
    <row r="68" spans="1:22" ht="17.100000000000001" customHeight="1" x14ac:dyDescent="0.25">
      <c r="A68" s="9" t="s">
        <v>42</v>
      </c>
      <c r="B68" s="8"/>
      <c r="C68" s="8"/>
      <c r="D68" s="8"/>
      <c r="E68" s="8"/>
      <c r="F68" s="8"/>
      <c r="G68" s="8"/>
      <c r="H68" s="8"/>
      <c r="I68" s="8"/>
      <c r="J68" s="8">
        <v>16</v>
      </c>
      <c r="K68" s="8">
        <v>27</v>
      </c>
      <c r="L68" s="8">
        <v>22</v>
      </c>
      <c r="M68" s="8">
        <v>19</v>
      </c>
      <c r="N68" s="8">
        <v>13</v>
      </c>
      <c r="O68" s="8">
        <v>2</v>
      </c>
      <c r="P68" s="8">
        <v>3</v>
      </c>
      <c r="Q68" s="8"/>
      <c r="R68" s="8"/>
      <c r="S68" s="8">
        <v>18</v>
      </c>
      <c r="T68" s="8">
        <v>12</v>
      </c>
      <c r="U68" s="9">
        <v>20</v>
      </c>
      <c r="V68" s="62">
        <v>31</v>
      </c>
    </row>
    <row r="69" spans="1:22" s="17" customFormat="1" ht="17.100000000000001" customHeight="1" x14ac:dyDescent="0.25">
      <c r="A69" s="80" t="s">
        <v>21</v>
      </c>
      <c r="B69" s="34">
        <f t="shared" ref="B69:U69" si="29">+B70</f>
        <v>0</v>
      </c>
      <c r="C69" s="68">
        <f t="shared" si="29"/>
        <v>0</v>
      </c>
      <c r="D69" s="68">
        <f t="shared" si="29"/>
        <v>0</v>
      </c>
      <c r="E69" s="68">
        <f t="shared" si="29"/>
        <v>0</v>
      </c>
      <c r="F69" s="68">
        <f t="shared" si="29"/>
        <v>0</v>
      </c>
      <c r="G69" s="68">
        <f t="shared" si="29"/>
        <v>0</v>
      </c>
      <c r="H69" s="68">
        <f t="shared" si="29"/>
        <v>0</v>
      </c>
      <c r="I69" s="68">
        <f t="shared" si="29"/>
        <v>0</v>
      </c>
      <c r="J69" s="68">
        <f t="shared" si="29"/>
        <v>0</v>
      </c>
      <c r="K69" s="68">
        <f t="shared" si="29"/>
        <v>0</v>
      </c>
      <c r="L69" s="68">
        <f t="shared" si="29"/>
        <v>0</v>
      </c>
      <c r="M69" s="68">
        <f t="shared" si="29"/>
        <v>0</v>
      </c>
      <c r="N69" s="68">
        <f t="shared" si="29"/>
        <v>0</v>
      </c>
      <c r="O69" s="68">
        <f t="shared" si="29"/>
        <v>0</v>
      </c>
      <c r="P69" s="68">
        <f t="shared" si="29"/>
        <v>0</v>
      </c>
      <c r="Q69" s="68">
        <f t="shared" si="29"/>
        <v>0</v>
      </c>
      <c r="R69" s="68">
        <f t="shared" si="29"/>
        <v>0</v>
      </c>
      <c r="S69" s="68">
        <f t="shared" si="29"/>
        <v>0</v>
      </c>
      <c r="T69" s="68">
        <f t="shared" si="29"/>
        <v>0</v>
      </c>
      <c r="U69" s="68">
        <f t="shared" si="29"/>
        <v>0</v>
      </c>
      <c r="V69" s="68">
        <f>+V70</f>
        <v>2</v>
      </c>
    </row>
    <row r="70" spans="1:22" ht="17.100000000000001" customHeight="1" x14ac:dyDescent="0.25">
      <c r="A70" s="9" t="s">
        <v>43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V70" s="62">
        <v>2</v>
      </c>
    </row>
    <row r="71" spans="1:22" ht="17.100000000000001" customHeight="1" x14ac:dyDescent="0.25">
      <c r="A71" s="17" t="s">
        <v>44</v>
      </c>
      <c r="B71" s="34">
        <f>SUM(B72:B73)</f>
        <v>1</v>
      </c>
      <c r="C71" s="34">
        <f t="shared" ref="C71:U71" si="30">SUM(C72:C73)</f>
        <v>2</v>
      </c>
      <c r="D71" s="34">
        <f t="shared" si="30"/>
        <v>1</v>
      </c>
      <c r="E71" s="34">
        <f t="shared" si="30"/>
        <v>0</v>
      </c>
      <c r="F71" s="34">
        <f t="shared" si="30"/>
        <v>0</v>
      </c>
      <c r="G71" s="34">
        <f t="shared" si="30"/>
        <v>0</v>
      </c>
      <c r="H71" s="34">
        <f t="shared" si="30"/>
        <v>0</v>
      </c>
      <c r="I71" s="34">
        <f t="shared" si="30"/>
        <v>0</v>
      </c>
      <c r="J71" s="34">
        <f t="shared" si="30"/>
        <v>0</v>
      </c>
      <c r="K71" s="34">
        <f t="shared" si="30"/>
        <v>0</v>
      </c>
      <c r="L71" s="34">
        <f t="shared" si="30"/>
        <v>0</v>
      </c>
      <c r="M71" s="34">
        <f t="shared" si="30"/>
        <v>0</v>
      </c>
      <c r="N71" s="34">
        <f t="shared" si="30"/>
        <v>0</v>
      </c>
      <c r="O71" s="34">
        <f t="shared" si="30"/>
        <v>0</v>
      </c>
      <c r="P71" s="34">
        <f t="shared" si="30"/>
        <v>0</v>
      </c>
      <c r="Q71" s="34">
        <f t="shared" si="30"/>
        <v>0</v>
      </c>
      <c r="R71" s="34">
        <f t="shared" si="30"/>
        <v>0</v>
      </c>
      <c r="S71" s="34">
        <f t="shared" si="30"/>
        <v>0</v>
      </c>
      <c r="T71" s="34">
        <f t="shared" si="30"/>
        <v>0</v>
      </c>
      <c r="U71" s="17">
        <f t="shared" si="30"/>
        <v>0</v>
      </c>
      <c r="V71" s="68">
        <f t="shared" ref="V71" si="31">SUM(V72:V73)</f>
        <v>0</v>
      </c>
    </row>
    <row r="72" spans="1:22" s="6" customFormat="1" ht="17.100000000000001" customHeight="1" x14ac:dyDescent="0.25">
      <c r="A72" s="81" t="s">
        <v>45</v>
      </c>
      <c r="B72" s="8">
        <v>1</v>
      </c>
      <c r="C72" s="8">
        <v>1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9"/>
      <c r="V72" s="62"/>
    </row>
    <row r="73" spans="1:22" s="6" customFormat="1" ht="17.100000000000001" customHeight="1" x14ac:dyDescent="0.25">
      <c r="A73" s="9" t="s">
        <v>46</v>
      </c>
      <c r="B73" s="8"/>
      <c r="C73" s="8">
        <v>1</v>
      </c>
      <c r="D73" s="8">
        <v>1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9"/>
      <c r="V73" s="62"/>
    </row>
    <row r="74" spans="1:22" s="6" customFormat="1" ht="17.100000000000001" customHeight="1" x14ac:dyDescent="0.25">
      <c r="A74" s="17" t="s">
        <v>29</v>
      </c>
      <c r="B74" s="34">
        <f>+B75</f>
        <v>2</v>
      </c>
      <c r="C74" s="34">
        <f t="shared" ref="C74:V74" si="32">+C75</f>
        <v>0</v>
      </c>
      <c r="D74" s="34">
        <f t="shared" si="32"/>
        <v>0</v>
      </c>
      <c r="E74" s="34">
        <f t="shared" si="32"/>
        <v>0</v>
      </c>
      <c r="F74" s="34">
        <f t="shared" si="32"/>
        <v>0</v>
      </c>
      <c r="G74" s="34">
        <f t="shared" si="32"/>
        <v>0</v>
      </c>
      <c r="H74" s="34">
        <f t="shared" si="32"/>
        <v>0</v>
      </c>
      <c r="I74" s="34">
        <f t="shared" si="32"/>
        <v>0</v>
      </c>
      <c r="J74" s="34">
        <f t="shared" si="32"/>
        <v>0</v>
      </c>
      <c r="K74" s="34">
        <f t="shared" si="32"/>
        <v>0</v>
      </c>
      <c r="L74" s="34">
        <f t="shared" si="32"/>
        <v>0</v>
      </c>
      <c r="M74" s="34">
        <f t="shared" si="32"/>
        <v>0</v>
      </c>
      <c r="N74" s="34">
        <f t="shared" si="32"/>
        <v>0</v>
      </c>
      <c r="O74" s="34">
        <f t="shared" si="32"/>
        <v>0</v>
      </c>
      <c r="P74" s="34">
        <f t="shared" si="32"/>
        <v>0</v>
      </c>
      <c r="Q74" s="34">
        <f t="shared" si="32"/>
        <v>0</v>
      </c>
      <c r="R74" s="34">
        <f t="shared" si="32"/>
        <v>0</v>
      </c>
      <c r="S74" s="34">
        <f t="shared" si="32"/>
        <v>0</v>
      </c>
      <c r="T74" s="34">
        <f t="shared" si="32"/>
        <v>0</v>
      </c>
      <c r="U74" s="17">
        <f t="shared" si="32"/>
        <v>0</v>
      </c>
      <c r="V74" s="68">
        <f t="shared" si="32"/>
        <v>0</v>
      </c>
    </row>
    <row r="75" spans="1:22" s="17" customFormat="1" ht="17.100000000000001" customHeight="1" x14ac:dyDescent="0.25">
      <c r="A75" s="81" t="s">
        <v>47</v>
      </c>
      <c r="B75" s="8">
        <v>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/>
      <c r="T75" s="8"/>
      <c r="U75" s="9"/>
      <c r="V75" s="62"/>
    </row>
    <row r="76" spans="1:22" ht="17.100000000000001" customHeight="1" x14ac:dyDescent="0.25">
      <c r="A76" s="82"/>
      <c r="B76" s="43"/>
      <c r="C76" s="43"/>
      <c r="D76" s="43"/>
      <c r="E76" s="44"/>
      <c r="F76" s="43"/>
      <c r="G76" s="44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30"/>
      <c r="T76" s="30"/>
      <c r="U76" s="6"/>
      <c r="V76" s="60"/>
    </row>
    <row r="77" spans="1:22" ht="17.100000000000001" customHeight="1" x14ac:dyDescent="0.25">
      <c r="A77" s="50" t="s">
        <v>48</v>
      </c>
      <c r="B77" s="45">
        <f t="shared" ref="B77:J77" si="33">+B79</f>
        <v>0</v>
      </c>
      <c r="C77" s="45">
        <f t="shared" si="33"/>
        <v>0</v>
      </c>
      <c r="D77" s="45">
        <f t="shared" si="33"/>
        <v>0</v>
      </c>
      <c r="E77" s="45">
        <f t="shared" si="33"/>
        <v>0</v>
      </c>
      <c r="F77" s="45">
        <f t="shared" si="33"/>
        <v>0</v>
      </c>
      <c r="G77" s="45">
        <f t="shared" si="33"/>
        <v>0</v>
      </c>
      <c r="H77" s="45">
        <f t="shared" si="33"/>
        <v>0</v>
      </c>
      <c r="I77" s="45">
        <f t="shared" si="33"/>
        <v>0</v>
      </c>
      <c r="J77" s="45">
        <f t="shared" si="33"/>
        <v>0</v>
      </c>
      <c r="K77" s="45">
        <f>+K79</f>
        <v>24</v>
      </c>
      <c r="L77" s="45">
        <f t="shared" ref="L77:U77" si="34">+L79</f>
        <v>0</v>
      </c>
      <c r="M77" s="45">
        <f t="shared" si="34"/>
        <v>0</v>
      </c>
      <c r="N77" s="45">
        <f t="shared" si="34"/>
        <v>0</v>
      </c>
      <c r="O77" s="45">
        <f t="shared" si="34"/>
        <v>0</v>
      </c>
      <c r="P77" s="45">
        <f t="shared" si="34"/>
        <v>0</v>
      </c>
      <c r="Q77" s="45">
        <f t="shared" si="34"/>
        <v>0</v>
      </c>
      <c r="R77" s="45">
        <f t="shared" si="34"/>
        <v>0</v>
      </c>
      <c r="S77" s="45">
        <f t="shared" si="34"/>
        <v>0</v>
      </c>
      <c r="T77" s="45">
        <f t="shared" si="34"/>
        <v>0</v>
      </c>
      <c r="U77" s="50">
        <f t="shared" si="34"/>
        <v>0</v>
      </c>
      <c r="V77" s="72">
        <f>+V79</f>
        <v>2</v>
      </c>
    </row>
    <row r="78" spans="1:22" s="6" customFormat="1" ht="17.100000000000001" customHeight="1" x14ac:dyDescent="0.25">
      <c r="A78" s="26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30"/>
      <c r="T78" s="30"/>
      <c r="V78" s="60"/>
    </row>
    <row r="79" spans="1:22" s="6" customFormat="1" ht="17.100000000000001" customHeight="1" x14ac:dyDescent="0.25">
      <c r="A79" s="17" t="s">
        <v>49</v>
      </c>
      <c r="B79" s="34">
        <f t="shared" ref="B79:U79" si="35">SUM(B80:B82)</f>
        <v>0</v>
      </c>
      <c r="C79" s="68">
        <f t="shared" si="35"/>
        <v>0</v>
      </c>
      <c r="D79" s="68">
        <f t="shared" si="35"/>
        <v>0</v>
      </c>
      <c r="E79" s="68">
        <f t="shared" si="35"/>
        <v>0</v>
      </c>
      <c r="F79" s="68">
        <f t="shared" si="35"/>
        <v>0</v>
      </c>
      <c r="G79" s="68">
        <f t="shared" si="35"/>
        <v>0</v>
      </c>
      <c r="H79" s="68">
        <f t="shared" si="35"/>
        <v>0</v>
      </c>
      <c r="I79" s="68">
        <f t="shared" si="35"/>
        <v>0</v>
      </c>
      <c r="J79" s="68">
        <f t="shared" si="35"/>
        <v>0</v>
      </c>
      <c r="K79" s="68">
        <f t="shared" si="35"/>
        <v>24</v>
      </c>
      <c r="L79" s="68">
        <f t="shared" si="35"/>
        <v>0</v>
      </c>
      <c r="M79" s="68">
        <f t="shared" si="35"/>
        <v>0</v>
      </c>
      <c r="N79" s="68">
        <f t="shared" si="35"/>
        <v>0</v>
      </c>
      <c r="O79" s="68">
        <f t="shared" si="35"/>
        <v>0</v>
      </c>
      <c r="P79" s="68">
        <f t="shared" si="35"/>
        <v>0</v>
      </c>
      <c r="Q79" s="68">
        <f t="shared" si="35"/>
        <v>0</v>
      </c>
      <c r="R79" s="68">
        <f t="shared" si="35"/>
        <v>0</v>
      </c>
      <c r="S79" s="68">
        <f t="shared" si="35"/>
        <v>0</v>
      </c>
      <c r="T79" s="68">
        <f t="shared" si="35"/>
        <v>0</v>
      </c>
      <c r="U79" s="68">
        <f t="shared" si="35"/>
        <v>0</v>
      </c>
      <c r="V79" s="68">
        <f>SUM(V80:V82)</f>
        <v>2</v>
      </c>
    </row>
    <row r="80" spans="1:22" s="17" customFormat="1" ht="17.100000000000001" customHeight="1" x14ac:dyDescent="0.25">
      <c r="A80" s="9" t="s">
        <v>50</v>
      </c>
      <c r="B80" s="8"/>
      <c r="C80" s="8"/>
      <c r="D80" s="8"/>
      <c r="E80" s="8"/>
      <c r="F80" s="8"/>
      <c r="G80" s="8"/>
      <c r="H80" s="8"/>
      <c r="I80" s="8"/>
      <c r="J80" s="8"/>
      <c r="K80" s="8">
        <v>24</v>
      </c>
      <c r="L80" s="8"/>
      <c r="M80" s="8"/>
      <c r="N80" s="8"/>
      <c r="O80" s="8"/>
      <c r="P80" s="8"/>
      <c r="Q80" s="8"/>
      <c r="R80" s="8"/>
      <c r="S80" s="8"/>
      <c r="T80" s="8"/>
      <c r="U80" s="9"/>
      <c r="V80" s="62"/>
    </row>
    <row r="81" spans="1:22" s="17" customFormat="1" ht="17.100000000000001" customHeight="1" x14ac:dyDescent="0.25">
      <c r="A81" s="9" t="s">
        <v>51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9"/>
      <c r="V81" s="62">
        <v>1</v>
      </c>
    </row>
    <row r="82" spans="1:22" s="17" customFormat="1" ht="17.100000000000001" customHeight="1" x14ac:dyDescent="0.25">
      <c r="A82" s="9" t="s">
        <v>52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9"/>
      <c r="V82" s="62">
        <v>1</v>
      </c>
    </row>
    <row r="83" spans="1:22" ht="17.100000000000001" customHeight="1" x14ac:dyDescent="0.2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V83" s="62"/>
    </row>
    <row r="84" spans="1:22" s="17" customFormat="1" ht="17.100000000000001" customHeight="1" x14ac:dyDescent="0.25">
      <c r="A84" s="51" t="s">
        <v>53</v>
      </c>
      <c r="B84" s="46">
        <f t="shared" ref="B84:U84" si="36">+B86+B90+B96</f>
        <v>82</v>
      </c>
      <c r="C84" s="46">
        <f t="shared" si="36"/>
        <v>84</v>
      </c>
      <c r="D84" s="46">
        <f t="shared" si="36"/>
        <v>60</v>
      </c>
      <c r="E84" s="46">
        <f t="shared" si="36"/>
        <v>60</v>
      </c>
      <c r="F84" s="46">
        <f t="shared" si="36"/>
        <v>40</v>
      </c>
      <c r="G84" s="46">
        <f t="shared" si="36"/>
        <v>51</v>
      </c>
      <c r="H84" s="46">
        <f t="shared" si="36"/>
        <v>43</v>
      </c>
      <c r="I84" s="46">
        <f t="shared" si="36"/>
        <v>64</v>
      </c>
      <c r="J84" s="46">
        <f t="shared" si="36"/>
        <v>35</v>
      </c>
      <c r="K84" s="46">
        <f t="shared" si="36"/>
        <v>35</v>
      </c>
      <c r="L84" s="46">
        <f t="shared" si="36"/>
        <v>41</v>
      </c>
      <c r="M84" s="46">
        <f t="shared" si="36"/>
        <v>62</v>
      </c>
      <c r="N84" s="46">
        <f t="shared" si="36"/>
        <v>51</v>
      </c>
      <c r="O84" s="46">
        <f t="shared" si="36"/>
        <v>47</v>
      </c>
      <c r="P84" s="46">
        <f t="shared" si="36"/>
        <v>41</v>
      </c>
      <c r="Q84" s="46">
        <f t="shared" si="36"/>
        <v>50</v>
      </c>
      <c r="R84" s="46">
        <f t="shared" si="36"/>
        <v>55</v>
      </c>
      <c r="S84" s="46">
        <f t="shared" si="36"/>
        <v>45</v>
      </c>
      <c r="T84" s="46">
        <f t="shared" si="36"/>
        <v>74</v>
      </c>
      <c r="U84" s="51">
        <f t="shared" si="36"/>
        <v>82</v>
      </c>
      <c r="V84" s="73">
        <f>+V86+V88+V90+V96</f>
        <v>100</v>
      </c>
    </row>
    <row r="85" spans="1:22" ht="17.100000000000001" customHeight="1" x14ac:dyDescent="0.25">
      <c r="A85" s="26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30"/>
      <c r="T85" s="30"/>
      <c r="U85" s="6"/>
      <c r="V85" s="60"/>
    </row>
    <row r="86" spans="1:22" ht="17.100000000000001" customHeight="1" x14ac:dyDescent="0.25">
      <c r="A86" s="17" t="s">
        <v>18</v>
      </c>
      <c r="B86" s="34">
        <f>+B87</f>
        <v>0</v>
      </c>
      <c r="C86" s="34">
        <f>+C87</f>
        <v>19</v>
      </c>
      <c r="D86" s="34">
        <f t="shared" ref="D86:V86" si="37">+D87</f>
        <v>14</v>
      </c>
      <c r="E86" s="34">
        <f t="shared" si="37"/>
        <v>15</v>
      </c>
      <c r="F86" s="34">
        <f t="shared" si="37"/>
        <v>0</v>
      </c>
      <c r="G86" s="34">
        <f t="shared" si="37"/>
        <v>0</v>
      </c>
      <c r="H86" s="34">
        <f t="shared" si="37"/>
        <v>0</v>
      </c>
      <c r="I86" s="34">
        <f t="shared" si="37"/>
        <v>0</v>
      </c>
      <c r="J86" s="34">
        <f t="shared" si="37"/>
        <v>0</v>
      </c>
      <c r="K86" s="34">
        <f t="shared" si="37"/>
        <v>0</v>
      </c>
      <c r="L86" s="34">
        <f t="shared" si="37"/>
        <v>0</v>
      </c>
      <c r="M86" s="34">
        <f t="shared" si="37"/>
        <v>0</v>
      </c>
      <c r="N86" s="34">
        <f t="shared" si="37"/>
        <v>0</v>
      </c>
      <c r="O86" s="34">
        <f t="shared" si="37"/>
        <v>0</v>
      </c>
      <c r="P86" s="34">
        <f t="shared" si="37"/>
        <v>0</v>
      </c>
      <c r="Q86" s="34">
        <f t="shared" si="37"/>
        <v>0</v>
      </c>
      <c r="R86" s="34">
        <f t="shared" si="37"/>
        <v>0</v>
      </c>
      <c r="S86" s="34">
        <f t="shared" si="37"/>
        <v>0</v>
      </c>
      <c r="T86" s="34">
        <f t="shared" si="37"/>
        <v>0</v>
      </c>
      <c r="U86" s="17">
        <f t="shared" si="37"/>
        <v>0</v>
      </c>
      <c r="V86" s="68">
        <f t="shared" si="37"/>
        <v>0</v>
      </c>
    </row>
    <row r="87" spans="1:22" ht="17.100000000000001" customHeight="1" x14ac:dyDescent="0.25">
      <c r="A87" s="9" t="s">
        <v>54</v>
      </c>
      <c r="B87" s="8">
        <v>0</v>
      </c>
      <c r="C87" s="8">
        <v>19</v>
      </c>
      <c r="D87" s="8">
        <v>14</v>
      </c>
      <c r="E87" s="8">
        <v>15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/>
      <c r="T87" s="8"/>
      <c r="V87" s="62"/>
    </row>
    <row r="88" spans="1:22" s="17" customFormat="1" ht="17.100000000000001" customHeight="1" x14ac:dyDescent="0.25">
      <c r="A88" s="17" t="s">
        <v>49</v>
      </c>
      <c r="B88" s="34">
        <f t="shared" ref="B88:U88" si="38">+B89</f>
        <v>0</v>
      </c>
      <c r="C88" s="68">
        <f t="shared" si="38"/>
        <v>0</v>
      </c>
      <c r="D88" s="68">
        <f t="shared" si="38"/>
        <v>0</v>
      </c>
      <c r="E88" s="68">
        <f t="shared" si="38"/>
        <v>0</v>
      </c>
      <c r="F88" s="68">
        <f t="shared" si="38"/>
        <v>0</v>
      </c>
      <c r="G88" s="68">
        <f t="shared" si="38"/>
        <v>0</v>
      </c>
      <c r="H88" s="68">
        <f t="shared" si="38"/>
        <v>0</v>
      </c>
      <c r="I88" s="68">
        <f t="shared" si="38"/>
        <v>0</v>
      </c>
      <c r="J88" s="68">
        <f t="shared" si="38"/>
        <v>0</v>
      </c>
      <c r="K88" s="68">
        <f t="shared" si="38"/>
        <v>0</v>
      </c>
      <c r="L88" s="68">
        <f t="shared" si="38"/>
        <v>0</v>
      </c>
      <c r="M88" s="68">
        <f t="shared" si="38"/>
        <v>0</v>
      </c>
      <c r="N88" s="68">
        <f t="shared" si="38"/>
        <v>0</v>
      </c>
      <c r="O88" s="68">
        <f t="shared" si="38"/>
        <v>0</v>
      </c>
      <c r="P88" s="68">
        <f t="shared" si="38"/>
        <v>0</v>
      </c>
      <c r="Q88" s="68">
        <f t="shared" si="38"/>
        <v>0</v>
      </c>
      <c r="R88" s="68">
        <f t="shared" si="38"/>
        <v>0</v>
      </c>
      <c r="S88" s="68">
        <f t="shared" si="38"/>
        <v>0</v>
      </c>
      <c r="T88" s="68">
        <f t="shared" si="38"/>
        <v>0</v>
      </c>
      <c r="U88" s="68">
        <f t="shared" si="38"/>
        <v>0</v>
      </c>
      <c r="V88" s="68">
        <f>+V89</f>
        <v>2</v>
      </c>
    </row>
    <row r="89" spans="1:22" ht="17.100000000000001" customHeight="1" x14ac:dyDescent="0.25">
      <c r="A89" s="9" t="s">
        <v>55</v>
      </c>
      <c r="B89" s="8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8"/>
      <c r="V89" s="62">
        <v>2</v>
      </c>
    </row>
    <row r="90" spans="1:22" ht="17.100000000000001" customHeight="1" x14ac:dyDescent="0.25">
      <c r="A90" s="17" t="s">
        <v>24</v>
      </c>
      <c r="B90" s="34">
        <f t="shared" ref="B90:V90" si="39">SUM(B91:B95)</f>
        <v>48</v>
      </c>
      <c r="C90" s="68">
        <f t="shared" si="39"/>
        <v>47</v>
      </c>
      <c r="D90" s="68">
        <f t="shared" si="39"/>
        <v>43</v>
      </c>
      <c r="E90" s="68">
        <f t="shared" si="39"/>
        <v>45</v>
      </c>
      <c r="F90" s="68">
        <f t="shared" si="39"/>
        <v>40</v>
      </c>
      <c r="G90" s="68">
        <f t="shared" si="39"/>
        <v>44</v>
      </c>
      <c r="H90" s="68">
        <f t="shared" si="39"/>
        <v>38</v>
      </c>
      <c r="I90" s="68">
        <f t="shared" si="39"/>
        <v>62</v>
      </c>
      <c r="J90" s="68">
        <f t="shared" si="39"/>
        <v>35</v>
      </c>
      <c r="K90" s="68">
        <f t="shared" si="39"/>
        <v>35</v>
      </c>
      <c r="L90" s="68">
        <f t="shared" si="39"/>
        <v>40</v>
      </c>
      <c r="M90" s="68">
        <f t="shared" si="39"/>
        <v>59</v>
      </c>
      <c r="N90" s="68">
        <f t="shared" si="39"/>
        <v>51</v>
      </c>
      <c r="O90" s="68">
        <f t="shared" si="39"/>
        <v>47</v>
      </c>
      <c r="P90" s="68">
        <f t="shared" si="39"/>
        <v>41</v>
      </c>
      <c r="Q90" s="68">
        <f t="shared" si="39"/>
        <v>50</v>
      </c>
      <c r="R90" s="68">
        <f t="shared" si="39"/>
        <v>55</v>
      </c>
      <c r="S90" s="68">
        <f t="shared" si="39"/>
        <v>35</v>
      </c>
      <c r="T90" s="68">
        <f t="shared" si="39"/>
        <v>74</v>
      </c>
      <c r="U90" s="68">
        <f t="shared" si="39"/>
        <v>82</v>
      </c>
      <c r="V90" s="68">
        <f t="shared" si="39"/>
        <v>98</v>
      </c>
    </row>
    <row r="91" spans="1:22" ht="17.100000000000001" customHeight="1" x14ac:dyDescent="0.25">
      <c r="A91" s="9" t="s">
        <v>56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V91" s="62">
        <v>15</v>
      </c>
    </row>
    <row r="92" spans="1:22" s="17" customFormat="1" ht="17.100000000000001" customHeight="1" x14ac:dyDescent="0.25">
      <c r="A92" s="9" t="s">
        <v>57</v>
      </c>
      <c r="B92" s="8">
        <v>48</v>
      </c>
      <c r="C92" s="8">
        <v>47</v>
      </c>
      <c r="D92" s="8">
        <v>33</v>
      </c>
      <c r="E92" s="8">
        <v>16</v>
      </c>
      <c r="F92" s="8">
        <v>11</v>
      </c>
      <c r="G92" s="8">
        <v>14</v>
      </c>
      <c r="H92" s="8">
        <v>15</v>
      </c>
      <c r="I92" s="8">
        <v>12</v>
      </c>
      <c r="J92" s="8">
        <v>5</v>
      </c>
      <c r="K92" s="8">
        <v>16</v>
      </c>
      <c r="L92" s="8">
        <v>24</v>
      </c>
      <c r="M92" s="8">
        <v>43</v>
      </c>
      <c r="N92" s="8">
        <v>33</v>
      </c>
      <c r="O92" s="8">
        <v>16</v>
      </c>
      <c r="P92" s="8">
        <v>22</v>
      </c>
      <c r="Q92" s="35">
        <v>27</v>
      </c>
      <c r="R92" s="35">
        <v>32</v>
      </c>
      <c r="S92" s="47">
        <v>35</v>
      </c>
      <c r="T92" s="8">
        <v>28</v>
      </c>
      <c r="U92" s="9">
        <v>19</v>
      </c>
      <c r="V92" s="62">
        <v>18</v>
      </c>
    </row>
    <row r="93" spans="1:22" ht="17.100000000000001" customHeight="1" x14ac:dyDescent="0.25">
      <c r="A93" s="9" t="s">
        <v>58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35"/>
      <c r="R93" s="35"/>
      <c r="S93" s="47"/>
      <c r="T93" s="8">
        <v>23</v>
      </c>
      <c r="U93" s="9">
        <v>49</v>
      </c>
      <c r="V93" s="62">
        <v>54</v>
      </c>
    </row>
    <row r="94" spans="1:22" s="17" customFormat="1" ht="17.100000000000001" customHeight="1" x14ac:dyDescent="0.25">
      <c r="A94" s="9" t="s">
        <v>59</v>
      </c>
      <c r="B94" s="8"/>
      <c r="C94" s="8"/>
      <c r="D94" s="8"/>
      <c r="E94" s="8"/>
      <c r="F94" s="8">
        <v>6</v>
      </c>
      <c r="G94" s="8"/>
      <c r="H94" s="8"/>
      <c r="I94" s="8">
        <v>13</v>
      </c>
      <c r="J94" s="8">
        <v>2</v>
      </c>
      <c r="K94" s="8">
        <v>2</v>
      </c>
      <c r="L94" s="8">
        <v>4</v>
      </c>
      <c r="M94" s="8">
        <v>3</v>
      </c>
      <c r="N94" s="8">
        <v>15</v>
      </c>
      <c r="O94" s="8">
        <v>12</v>
      </c>
      <c r="P94" s="8">
        <v>10</v>
      </c>
      <c r="Q94" s="35">
        <v>10</v>
      </c>
      <c r="R94" s="35">
        <v>11</v>
      </c>
      <c r="S94" s="47"/>
      <c r="T94" s="8">
        <v>18</v>
      </c>
      <c r="U94" s="9">
        <v>11</v>
      </c>
      <c r="V94" s="62">
        <v>9</v>
      </c>
    </row>
    <row r="95" spans="1:22" s="6" customFormat="1" ht="17.100000000000001" customHeight="1" x14ac:dyDescent="0.25">
      <c r="A95" s="9" t="s">
        <v>60</v>
      </c>
      <c r="B95" s="8"/>
      <c r="C95" s="8"/>
      <c r="D95" s="8">
        <v>10</v>
      </c>
      <c r="E95" s="8">
        <v>29</v>
      </c>
      <c r="F95" s="8">
        <v>23</v>
      </c>
      <c r="G95" s="8">
        <v>30</v>
      </c>
      <c r="H95" s="8">
        <v>23</v>
      </c>
      <c r="I95" s="8">
        <v>37</v>
      </c>
      <c r="J95" s="8">
        <v>28</v>
      </c>
      <c r="K95" s="8">
        <v>17</v>
      </c>
      <c r="L95" s="8">
        <v>12</v>
      </c>
      <c r="M95" s="8">
        <v>13</v>
      </c>
      <c r="N95" s="8">
        <v>3</v>
      </c>
      <c r="O95" s="8">
        <v>19</v>
      </c>
      <c r="P95" s="8">
        <v>9</v>
      </c>
      <c r="Q95" s="35">
        <v>13</v>
      </c>
      <c r="R95" s="35">
        <v>12</v>
      </c>
      <c r="S95" s="8"/>
      <c r="T95" s="8">
        <v>5</v>
      </c>
      <c r="U95" s="9">
        <v>3</v>
      </c>
      <c r="V95" s="62">
        <v>2</v>
      </c>
    </row>
    <row r="96" spans="1:22" s="17" customFormat="1" ht="17.100000000000001" customHeight="1" x14ac:dyDescent="0.25">
      <c r="A96" s="17" t="s">
        <v>28</v>
      </c>
      <c r="B96" s="34">
        <f>+B97</f>
        <v>34</v>
      </c>
      <c r="C96" s="34">
        <f t="shared" ref="C96:V96" si="40">+C97</f>
        <v>18</v>
      </c>
      <c r="D96" s="34">
        <f t="shared" si="40"/>
        <v>3</v>
      </c>
      <c r="E96" s="34">
        <f t="shared" si="40"/>
        <v>0</v>
      </c>
      <c r="F96" s="34">
        <f t="shared" si="40"/>
        <v>0</v>
      </c>
      <c r="G96" s="34">
        <f t="shared" si="40"/>
        <v>7</v>
      </c>
      <c r="H96" s="34">
        <f t="shared" si="40"/>
        <v>5</v>
      </c>
      <c r="I96" s="34">
        <f t="shared" si="40"/>
        <v>2</v>
      </c>
      <c r="J96" s="34">
        <f t="shared" si="40"/>
        <v>0</v>
      </c>
      <c r="K96" s="34">
        <f t="shared" si="40"/>
        <v>0</v>
      </c>
      <c r="L96" s="34">
        <f t="shared" si="40"/>
        <v>1</v>
      </c>
      <c r="M96" s="34">
        <f t="shared" si="40"/>
        <v>3</v>
      </c>
      <c r="N96" s="34">
        <f t="shared" si="40"/>
        <v>0</v>
      </c>
      <c r="O96" s="34">
        <f t="shared" si="40"/>
        <v>0</v>
      </c>
      <c r="P96" s="34">
        <f t="shared" si="40"/>
        <v>0</v>
      </c>
      <c r="Q96" s="34">
        <f t="shared" si="40"/>
        <v>0</v>
      </c>
      <c r="R96" s="34">
        <f t="shared" si="40"/>
        <v>0</v>
      </c>
      <c r="S96" s="34">
        <f t="shared" si="40"/>
        <v>10</v>
      </c>
      <c r="T96" s="34">
        <f t="shared" si="40"/>
        <v>0</v>
      </c>
      <c r="U96" s="17">
        <f t="shared" si="40"/>
        <v>0</v>
      </c>
      <c r="V96" s="68">
        <f t="shared" si="40"/>
        <v>0</v>
      </c>
    </row>
    <row r="97" spans="1:22" s="17" customFormat="1" ht="17.100000000000001" customHeight="1" x14ac:dyDescent="0.25">
      <c r="A97" s="9" t="s">
        <v>61</v>
      </c>
      <c r="B97" s="8">
        <v>34</v>
      </c>
      <c r="C97" s="8">
        <v>18</v>
      </c>
      <c r="D97" s="8">
        <v>3</v>
      </c>
      <c r="E97" s="8">
        <v>0</v>
      </c>
      <c r="F97" s="8">
        <v>0</v>
      </c>
      <c r="G97" s="8">
        <v>7</v>
      </c>
      <c r="H97" s="8">
        <v>5</v>
      </c>
      <c r="I97" s="8">
        <v>2</v>
      </c>
      <c r="J97" s="8">
        <v>0</v>
      </c>
      <c r="K97" s="8">
        <v>0</v>
      </c>
      <c r="L97" s="8">
        <v>1</v>
      </c>
      <c r="M97" s="8">
        <v>3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10</v>
      </c>
      <c r="T97" s="8"/>
      <c r="U97" s="9"/>
      <c r="V97" s="62"/>
    </row>
    <row r="98" spans="1:22" ht="17.100000000000001" customHeight="1" x14ac:dyDescent="0.25">
      <c r="A98" s="17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17"/>
      <c r="V98" s="68"/>
    </row>
    <row r="99" spans="1:22" s="17" customFormat="1" ht="17.100000000000001" customHeight="1" x14ac:dyDescent="0.25">
      <c r="A99" s="83" t="s">
        <v>62</v>
      </c>
      <c r="B99" s="84">
        <f t="shared" ref="B99:U99" si="41">+B101+B103+B105</f>
        <v>0</v>
      </c>
      <c r="C99" s="74">
        <f t="shared" si="41"/>
        <v>0</v>
      </c>
      <c r="D99" s="74">
        <f t="shared" si="41"/>
        <v>0</v>
      </c>
      <c r="E99" s="74">
        <f t="shared" si="41"/>
        <v>0</v>
      </c>
      <c r="F99" s="74">
        <f t="shared" si="41"/>
        <v>0</v>
      </c>
      <c r="G99" s="74">
        <f t="shared" si="41"/>
        <v>27</v>
      </c>
      <c r="H99" s="74">
        <f t="shared" si="41"/>
        <v>39</v>
      </c>
      <c r="I99" s="74">
        <f t="shared" si="41"/>
        <v>9</v>
      </c>
      <c r="J99" s="74">
        <f t="shared" si="41"/>
        <v>27</v>
      </c>
      <c r="K99" s="74">
        <f t="shared" si="41"/>
        <v>2</v>
      </c>
      <c r="L99" s="74">
        <f t="shared" si="41"/>
        <v>22</v>
      </c>
      <c r="M99" s="74">
        <f t="shared" si="41"/>
        <v>15</v>
      </c>
      <c r="N99" s="74">
        <f t="shared" si="41"/>
        <v>5</v>
      </c>
      <c r="O99" s="74">
        <f t="shared" si="41"/>
        <v>0</v>
      </c>
      <c r="P99" s="74">
        <f t="shared" si="41"/>
        <v>11</v>
      </c>
      <c r="Q99" s="74">
        <f t="shared" si="41"/>
        <v>6</v>
      </c>
      <c r="R99" s="74">
        <f t="shared" si="41"/>
        <v>19</v>
      </c>
      <c r="S99" s="74">
        <f t="shared" si="41"/>
        <v>23</v>
      </c>
      <c r="T99" s="74">
        <f t="shared" si="41"/>
        <v>18</v>
      </c>
      <c r="U99" s="74">
        <f t="shared" si="41"/>
        <v>17</v>
      </c>
      <c r="V99" s="74">
        <f>+V101+V103+V105</f>
        <v>44</v>
      </c>
    </row>
    <row r="100" spans="1:22" ht="17.100000000000001" customHeight="1" x14ac:dyDescent="0.25">
      <c r="A100" s="17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17"/>
      <c r="V100" s="68"/>
    </row>
    <row r="101" spans="1:22" ht="17.100000000000001" customHeight="1" x14ac:dyDescent="0.25">
      <c r="A101" s="17" t="s">
        <v>18</v>
      </c>
      <c r="B101" s="34">
        <f t="shared" ref="B101:G101" si="42">+B102</f>
        <v>0</v>
      </c>
      <c r="C101" s="34">
        <f t="shared" si="42"/>
        <v>0</v>
      </c>
      <c r="D101" s="34">
        <f t="shared" si="42"/>
        <v>0</v>
      </c>
      <c r="E101" s="34">
        <f t="shared" si="42"/>
        <v>0</v>
      </c>
      <c r="F101" s="34">
        <f t="shared" si="42"/>
        <v>0</v>
      </c>
      <c r="G101" s="34">
        <f t="shared" si="42"/>
        <v>0</v>
      </c>
      <c r="H101" s="34">
        <f>+H102</f>
        <v>39</v>
      </c>
      <c r="I101" s="34">
        <f t="shared" ref="I101:U101" si="43">+I102</f>
        <v>9</v>
      </c>
      <c r="J101" s="34">
        <f t="shared" si="43"/>
        <v>27</v>
      </c>
      <c r="K101" s="34">
        <f t="shared" si="43"/>
        <v>2</v>
      </c>
      <c r="L101" s="34">
        <f t="shared" si="43"/>
        <v>22</v>
      </c>
      <c r="M101" s="34">
        <f t="shared" si="43"/>
        <v>15</v>
      </c>
      <c r="N101" s="34">
        <f t="shared" si="43"/>
        <v>5</v>
      </c>
      <c r="O101" s="34">
        <f t="shared" si="43"/>
        <v>0</v>
      </c>
      <c r="P101" s="34">
        <f t="shared" si="43"/>
        <v>11</v>
      </c>
      <c r="Q101" s="34">
        <f t="shared" si="43"/>
        <v>6</v>
      </c>
      <c r="R101" s="34">
        <f t="shared" si="43"/>
        <v>19</v>
      </c>
      <c r="S101" s="34">
        <f t="shared" si="43"/>
        <v>23</v>
      </c>
      <c r="T101" s="34">
        <f t="shared" si="43"/>
        <v>18</v>
      </c>
      <c r="U101" s="17">
        <f t="shared" si="43"/>
        <v>17</v>
      </c>
      <c r="V101" s="68">
        <f>+V102</f>
        <v>43</v>
      </c>
    </row>
    <row r="102" spans="1:22" ht="17.100000000000001" customHeight="1" x14ac:dyDescent="0.25">
      <c r="A102" s="9" t="s">
        <v>63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39</v>
      </c>
      <c r="I102" s="8">
        <v>9</v>
      </c>
      <c r="J102" s="8">
        <v>27</v>
      </c>
      <c r="K102" s="8">
        <v>2</v>
      </c>
      <c r="L102" s="8">
        <v>22</v>
      </c>
      <c r="M102" s="8">
        <v>15</v>
      </c>
      <c r="N102" s="8">
        <v>5</v>
      </c>
      <c r="O102" s="8">
        <v>0</v>
      </c>
      <c r="P102" s="8">
        <v>11</v>
      </c>
      <c r="Q102" s="8">
        <v>6</v>
      </c>
      <c r="R102" s="8">
        <v>19</v>
      </c>
      <c r="S102" s="8">
        <v>23</v>
      </c>
      <c r="T102" s="8">
        <v>18</v>
      </c>
      <c r="U102" s="9">
        <v>17</v>
      </c>
      <c r="V102" s="62">
        <v>43</v>
      </c>
    </row>
    <row r="103" spans="1:22" ht="17.100000000000001" customHeight="1" x14ac:dyDescent="0.25">
      <c r="A103" s="17" t="s">
        <v>38</v>
      </c>
      <c r="B103" s="34">
        <f>+B104</f>
        <v>0</v>
      </c>
      <c r="C103" s="34">
        <f t="shared" ref="C103:V103" si="44">+C104</f>
        <v>0</v>
      </c>
      <c r="D103" s="34">
        <f t="shared" si="44"/>
        <v>0</v>
      </c>
      <c r="E103" s="34">
        <f t="shared" si="44"/>
        <v>0</v>
      </c>
      <c r="F103" s="34">
        <f t="shared" si="44"/>
        <v>0</v>
      </c>
      <c r="G103" s="34">
        <f t="shared" si="44"/>
        <v>27</v>
      </c>
      <c r="H103" s="34">
        <f t="shared" si="44"/>
        <v>0</v>
      </c>
      <c r="I103" s="34">
        <f t="shared" si="44"/>
        <v>0</v>
      </c>
      <c r="J103" s="34">
        <f t="shared" si="44"/>
        <v>0</v>
      </c>
      <c r="K103" s="34">
        <f t="shared" si="44"/>
        <v>0</v>
      </c>
      <c r="L103" s="34">
        <f t="shared" si="44"/>
        <v>0</v>
      </c>
      <c r="M103" s="34">
        <f t="shared" si="44"/>
        <v>0</v>
      </c>
      <c r="N103" s="34">
        <f t="shared" si="44"/>
        <v>0</v>
      </c>
      <c r="O103" s="34">
        <f t="shared" si="44"/>
        <v>0</v>
      </c>
      <c r="P103" s="34">
        <f t="shared" si="44"/>
        <v>0</v>
      </c>
      <c r="Q103" s="34">
        <f t="shared" si="44"/>
        <v>0</v>
      </c>
      <c r="R103" s="34">
        <f t="shared" si="44"/>
        <v>0</v>
      </c>
      <c r="S103" s="34">
        <f t="shared" si="44"/>
        <v>0</v>
      </c>
      <c r="T103" s="34">
        <f t="shared" si="44"/>
        <v>0</v>
      </c>
      <c r="U103" s="17">
        <f t="shared" si="44"/>
        <v>0</v>
      </c>
      <c r="V103" s="68">
        <f t="shared" si="44"/>
        <v>0</v>
      </c>
    </row>
    <row r="104" spans="1:22" ht="17.100000000000001" customHeight="1" x14ac:dyDescent="0.25">
      <c r="A104" s="9" t="s">
        <v>64</v>
      </c>
      <c r="B104" s="8">
        <v>0</v>
      </c>
      <c r="C104" s="62">
        <v>0</v>
      </c>
      <c r="D104" s="62">
        <v>0</v>
      </c>
      <c r="E104" s="62">
        <v>0</v>
      </c>
      <c r="F104" s="62">
        <v>0</v>
      </c>
      <c r="G104" s="62">
        <v>27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/>
      <c r="T104" s="62"/>
      <c r="U104" s="62"/>
      <c r="V104" s="62"/>
    </row>
    <row r="105" spans="1:22" s="17" customFormat="1" ht="17.100000000000001" customHeight="1" x14ac:dyDescent="0.25">
      <c r="A105" s="17" t="s">
        <v>65</v>
      </c>
      <c r="B105" s="34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>
        <f>+V106</f>
        <v>1</v>
      </c>
    </row>
    <row r="106" spans="1:22" ht="17.100000000000001" customHeight="1" x14ac:dyDescent="0.25">
      <c r="A106" s="76" t="s">
        <v>66</v>
      </c>
      <c r="B106" s="85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>
        <v>1</v>
      </c>
    </row>
    <row r="107" spans="1:22" ht="17.100000000000001" customHeight="1" x14ac:dyDescent="0.25">
      <c r="A107" s="48" t="s">
        <v>67</v>
      </c>
    </row>
    <row r="108" spans="1:22" ht="17.100000000000001" customHeight="1" x14ac:dyDescent="0.25">
      <c r="A108" s="48" t="s">
        <v>68</v>
      </c>
    </row>
  </sheetData>
  <mergeCells count="7">
    <mergeCell ref="A55:T55"/>
    <mergeCell ref="A1:T1"/>
    <mergeCell ref="A2:T2"/>
    <mergeCell ref="A3:T3"/>
    <mergeCell ref="A5:T5"/>
    <mergeCell ref="A6:T6"/>
    <mergeCell ref="A54:T54"/>
  </mergeCells>
  <printOptions horizontalCentered="1"/>
  <pageMargins left="1.968503937007874E-2" right="1.968503937007874E-2" top="3.937007874015748E-2" bottom="3.937007874015748E-2" header="0.70866141732283472" footer="0.51181102362204722"/>
  <pageSetup scale="63" firstPageNumber="0" fitToHeight="100" orientation="landscape" r:id="rId1"/>
  <rowBreaks count="1" manualBreakCount="1">
    <brk id="53" max="21" man="1"/>
  </rowBreaks>
  <ignoredErrors>
    <ignoredError sqref="B13:T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Matrícula-Bocas-2005-2025</vt:lpstr>
      <vt:lpstr>'Matrícula-Bocas-2005-2025'!Área_de_impresión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2026-08-11T17:20:58Z</cp:lastPrinted>
  <dcterms:created xsi:type="dcterms:W3CDTF">2023-10-17T21:04:18Z</dcterms:created>
  <dcterms:modified xsi:type="dcterms:W3CDTF">2026-08-12T19:03:06Z</dcterms:modified>
  <cp:category/>
  <cp:contentStatus/>
</cp:coreProperties>
</file>