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Sede Panamá/"/>
    </mc:Choice>
  </mc:AlternateContent>
  <xr:revisionPtr revIDLastSave="97" documentId="13_ncr:1_{D45F7125-BEC8-4A82-B996-A47AF81BA526}" xr6:coauthVersionLast="47" xr6:coauthVersionMax="47" xr10:uidLastSave="{F2B911BB-EA4D-4AF6-8AF8-BEB7AF093E3D}"/>
  <bookViews>
    <workbookView xWindow="-120" yWindow="-120" windowWidth="29040" windowHeight="15720" xr2:uid="{00000000-000D-0000-FFFF-FFFF00000000}"/>
  </bookViews>
  <sheets>
    <sheet name="FINAL MATRICULA_FISC" sheetId="1" r:id="rId1"/>
  </sheets>
  <externalReferences>
    <externalReference r:id="rId2"/>
  </externalReferences>
  <definedNames>
    <definedName name="_1Excel_BuiltIn_Print_Area_1_1_1" localSheetId="0">'FINAL MATRICULA_FISC'!#REF!</definedName>
    <definedName name="_1Excel_BuiltIn_Print_Area_1_1_1">'[1]Con Revisión'!#REF!</definedName>
    <definedName name="_xlnm.Print_Area" localSheetId="0">'FINAL MATRICULA_FISC'!$A$1:$V$61</definedName>
    <definedName name="Excel_BuiltIn_Print_Area_1" localSheetId="0">'FINAL MATRICULA_FISC'!$A$5:$C$112</definedName>
    <definedName name="Excel_BuiltIn_Print_Area_1_1" localSheetId="0">'FINAL MATRICULA_FISC'!$A$5:$C$64</definedName>
    <definedName name="Excel_BuiltIn_Print_Area_1_1_1" localSheetId="0">'FINAL MATRICULA_FISC'!#REF!</definedName>
    <definedName name="Excel_BuiltIn_Print_Area_1_1_1">'[1]Con Revisión'!#REF!</definedName>
    <definedName name="Excel_BuiltIn_Print_Area_1_1_1_1" localSheetId="0">'FINAL MATRICULA_FISC'!$A$5:$C$71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V26" i="1"/>
  <c r="V15" i="1"/>
  <c r="V58" i="1"/>
  <c r="V55" i="1"/>
  <c r="V52" i="1"/>
  <c r="V45" i="1"/>
  <c r="V38" i="1"/>
  <c r="V32" i="1"/>
  <c r="V12" i="1"/>
  <c r="U15" i="1"/>
  <c r="U58" i="1"/>
  <c r="U55" i="1"/>
  <c r="U52" i="1"/>
  <c r="U45" i="1"/>
  <c r="U38" i="1"/>
  <c r="U32" i="1"/>
  <c r="U26" i="1"/>
  <c r="S12" i="1"/>
  <c r="T12" i="1"/>
  <c r="U12" i="1"/>
  <c r="R12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B58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B45" i="1"/>
  <c r="P38" i="1"/>
  <c r="Q38" i="1"/>
  <c r="R38" i="1"/>
  <c r="S38" i="1"/>
  <c r="T38" i="1"/>
  <c r="O38" i="1"/>
  <c r="N38" i="1"/>
  <c r="M38" i="1"/>
  <c r="L38" i="1"/>
  <c r="K38" i="1"/>
  <c r="J38" i="1"/>
  <c r="I38" i="1"/>
  <c r="H38" i="1"/>
  <c r="F38" i="1"/>
  <c r="G38" i="1"/>
  <c r="C38" i="1"/>
  <c r="D38" i="1"/>
  <c r="E38" i="1"/>
  <c r="B38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S15" i="1"/>
  <c r="V10" i="1" l="1"/>
  <c r="U10" i="1"/>
  <c r="S52" i="1"/>
  <c r="S10" i="1" s="1"/>
  <c r="T52" i="1"/>
  <c r="T15" i="1"/>
  <c r="T10" i="1" l="1"/>
  <c r="R52" i="1"/>
  <c r="R15" i="1"/>
  <c r="Q52" i="1"/>
  <c r="Q15" i="1"/>
  <c r="Q12" i="1"/>
  <c r="B55" i="1"/>
  <c r="P52" i="1"/>
  <c r="O52" i="1"/>
  <c r="N52" i="1"/>
  <c r="M52" i="1"/>
  <c r="L52" i="1"/>
  <c r="K52" i="1"/>
  <c r="J52" i="1"/>
  <c r="I52" i="1"/>
  <c r="H52" i="1"/>
  <c r="G52" i="1"/>
  <c r="F52" i="1"/>
  <c r="E52" i="1"/>
  <c r="C52" i="1"/>
  <c r="B52" i="1"/>
  <c r="B32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10" i="1" s="1"/>
  <c r="B15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Q10" i="1" l="1"/>
  <c r="E10" i="1"/>
  <c r="M10" i="1"/>
  <c r="F10" i="1"/>
  <c r="N10" i="1"/>
  <c r="O10" i="1"/>
  <c r="B10" i="1"/>
  <c r="H10" i="1"/>
  <c r="I10" i="1"/>
  <c r="J10" i="1"/>
  <c r="K10" i="1"/>
  <c r="R10" i="1"/>
  <c r="G10" i="1"/>
  <c r="P10" i="1"/>
  <c r="D10" i="1"/>
  <c r="L10" i="1"/>
</calcChain>
</file>

<file path=xl/sharedStrings.xml><?xml version="1.0" encoding="utf-8"?>
<sst xmlns="http://schemas.openxmlformats.org/spreadsheetml/2006/main" count="51" uniqueCount="44">
  <si>
    <t>UNIVERSIDAD TECNOLÓGICA DE PANAMÁ</t>
  </si>
  <si>
    <t>DIRECCIÓN GENERAL DE PLANIFICACIÓN UNIVERSITARIA</t>
  </si>
  <si>
    <t>DEPARTAMENTO DE ESTADÍSTICA E INDICADORES</t>
  </si>
  <si>
    <t xml:space="preserve">MATRÍCULA DE LA FACULTAD DE INGENIERÍA DE SISTEMAS COMPUTACIONALES, EN LA SEDE PANAMÁ, </t>
  </si>
  <si>
    <t xml:space="preserve"> SEGÚN NIVEL Y CARRERA/PROGRAMA: AÑOS 2005-2025</t>
  </si>
  <si>
    <t>Nivel y Carrera/Programa</t>
  </si>
  <si>
    <t>TOTAL</t>
  </si>
  <si>
    <t xml:space="preserve">   Doctorado en</t>
  </si>
  <si>
    <t xml:space="preserve">      Ingeniería de Proyectos</t>
  </si>
  <si>
    <t xml:space="preserve"> </t>
  </si>
  <si>
    <t xml:space="preserve">   Maestría en</t>
  </si>
  <si>
    <t xml:space="preserve">      Ciencias Computacionales</t>
  </si>
  <si>
    <t xml:space="preserve">      Ciencias de Tecnología de la Información y Comunicación</t>
  </si>
  <si>
    <t xml:space="preserve">      Informática Educativa</t>
  </si>
  <si>
    <t xml:space="preserve">      Ingeniería del Software</t>
  </si>
  <si>
    <t xml:space="preserve">      Ingeniería del Software Aplicada</t>
  </si>
  <si>
    <t xml:space="preserve">      Redes de Comunicación de Datos</t>
  </si>
  <si>
    <t xml:space="preserve">      Seguridad Informatica </t>
  </si>
  <si>
    <t xml:space="preserve">      Analitíca de Datos</t>
  </si>
  <si>
    <t xml:space="preserve">      Ciencias en Computación Móvil (1)</t>
  </si>
  <si>
    <t xml:space="preserve">Maestría y Postgrado en </t>
  </si>
  <si>
    <t xml:space="preserve">      Auditoría de Sistemas y Evaluación de Control Informático</t>
  </si>
  <si>
    <t xml:space="preserve">   Postgrado en</t>
  </si>
  <si>
    <t xml:space="preserve">      Informática Aplicada a la  Educación</t>
  </si>
  <si>
    <t xml:space="preserve">  Licenciatura en Ingeniería de</t>
  </si>
  <si>
    <t xml:space="preserve">      Sistemas Computacionales</t>
  </si>
  <si>
    <t xml:space="preserve">      Sistemas de Información (1)</t>
  </si>
  <si>
    <t xml:space="preserve">      Sistemas y Computación</t>
  </si>
  <si>
    <t xml:space="preserve">      Sistemas de Información Gerencial</t>
  </si>
  <si>
    <t xml:space="preserve">      Software</t>
  </si>
  <si>
    <t xml:space="preserve">   Licenciatura en</t>
  </si>
  <si>
    <t xml:space="preserve">      Ciberseguridad</t>
  </si>
  <si>
    <t xml:space="preserve">      Desarrollo de Software (1)</t>
  </si>
  <si>
    <t xml:space="preserve">      Desarrollo y Gestión de Software</t>
  </si>
  <si>
    <t xml:space="preserve">      Informática Aplicada a la Educación</t>
  </si>
  <si>
    <t xml:space="preserve">      Redes Informáticas </t>
  </si>
  <si>
    <t xml:space="preserve">   Licenciatura en Tecnología de</t>
  </si>
  <si>
    <t xml:space="preserve">      Programación y Análisis de Sistemas (1)</t>
  </si>
  <si>
    <t xml:space="preserve">   Técnico en Ingeniería con Especialización en </t>
  </si>
  <si>
    <t xml:space="preserve">      Programación y Análisis de Sistemas</t>
  </si>
  <si>
    <t xml:space="preserve">   Técnico en</t>
  </si>
  <si>
    <t xml:space="preserve">      Informática para la Gestión Empresarial</t>
  </si>
  <si>
    <t>(1)  Carrera en transición</t>
  </si>
  <si>
    <t xml:space="preserve">Fuente: Sistema de Matrícula Institucional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</si>
</sst>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"/>
    <numFmt numFmtId="165" formatCode="General\ "/>
  </numFmts>
  <fonts count="14" x14ac:knownFonts="1">
    <font>
      <sz val="10"/>
      <name val="Arial"/>
      <family val="2"/>
    </font>
    <font>
      <sz val="12"/>
      <name val="Courier New"/>
      <family val="3"/>
    </font>
    <font>
      <b/>
      <sz val="11"/>
      <color theme="0"/>
      <name val="Calibri"/>
      <family val="2"/>
      <scheme val="minor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i/>
      <sz val="11"/>
      <color indexed="9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6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164" fontId="1" fillId="0" borderId="0"/>
    <xf numFmtId="165" fontId="1" fillId="0" borderId="0"/>
  </cellStyleXfs>
  <cellXfs count="83">
    <xf numFmtId="0" fontId="0" fillId="0" borderId="0" xfId="0"/>
    <xf numFmtId="165" fontId="4" fillId="0" borderId="0" xfId="2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10" fillId="0" borderId="0" xfId="0" applyFont="1"/>
    <xf numFmtId="3" fontId="11" fillId="3" borderId="5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9" fillId="3" borderId="5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right" vertical="center"/>
    </xf>
    <xf numFmtId="3" fontId="11" fillId="0" borderId="5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3" fontId="11" fillId="3" borderId="6" xfId="0" applyNumberFormat="1" applyFont="1" applyFill="1" applyBorder="1" applyAlignment="1">
      <alignment horizontal="right" vertical="center"/>
    </xf>
    <xf numFmtId="0" fontId="10" fillId="3" borderId="0" xfId="0" applyFont="1" applyFill="1"/>
    <xf numFmtId="0" fontId="1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6" fillId="0" borderId="0" xfId="0" applyFont="1"/>
    <xf numFmtId="0" fontId="6" fillId="3" borderId="5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3" fontId="6" fillId="3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Border="1"/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left"/>
    </xf>
    <xf numFmtId="0" fontId="13" fillId="0" borderId="0" xfId="0" applyFont="1" applyAlignment="1">
      <alignment vertical="center"/>
    </xf>
    <xf numFmtId="165" fontId="5" fillId="0" borderId="0" xfId="2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11" fillId="3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4" fillId="0" borderId="8" xfId="0" applyFont="1" applyBorder="1"/>
    <xf numFmtId="0" fontId="13" fillId="0" borderId="0" xfId="0" applyFont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6" fillId="4" borderId="5" xfId="1" applyFont="1" applyFill="1" applyBorder="1" applyAlignment="1">
      <alignment vertical="center"/>
    </xf>
    <xf numFmtId="164" fontId="4" fillId="4" borderId="5" xfId="1" applyFont="1" applyFill="1" applyBorder="1" applyAlignment="1">
      <alignment vertical="center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right"/>
    </xf>
    <xf numFmtId="3" fontId="6" fillId="3" borderId="0" xfId="0" applyNumberFormat="1" applyFont="1" applyFill="1" applyAlignment="1">
      <alignment horizontal="right" vertical="center"/>
    </xf>
    <xf numFmtId="0" fontId="4" fillId="0" borderId="15" xfId="0" applyFont="1" applyBorder="1" applyAlignment="1">
      <alignment horizontal="right"/>
    </xf>
    <xf numFmtId="0" fontId="6" fillId="0" borderId="15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right" vertical="center"/>
    </xf>
    <xf numFmtId="0" fontId="4" fillId="0" borderId="16" xfId="0" applyFont="1" applyBorder="1"/>
    <xf numFmtId="0" fontId="6" fillId="0" borderId="6" xfId="0" applyFont="1" applyBorder="1"/>
    <xf numFmtId="3" fontId="6" fillId="3" borderId="6" xfId="0" applyNumberFormat="1" applyFont="1" applyFill="1" applyBorder="1" applyAlignment="1">
      <alignment horizontal="right" vertical="center"/>
    </xf>
    <xf numFmtId="164" fontId="4" fillId="0" borderId="5" xfId="1" applyFont="1" applyBorder="1" applyAlignment="1">
      <alignment vertical="center"/>
    </xf>
    <xf numFmtId="165" fontId="3" fillId="0" borderId="0" xfId="2" applyFont="1" applyAlignment="1">
      <alignment horizontal="center"/>
    </xf>
    <xf numFmtId="165" fontId="3" fillId="0" borderId="0" xfId="2" applyFont="1" applyAlignment="1">
      <alignment horizontal="center" vertical="center" wrapText="1"/>
    </xf>
  </cellXfs>
  <cellStyles count="3">
    <cellStyle name="Normal" xfId="0" builtinId="0"/>
    <cellStyle name="Normal 2" xfId="2" xr:uid="{FEF0CE20-0260-4A42-8F05-D8D0D64DAB7C}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01-10-2020\Aris\UTP\DIPLAN\Tele%20trabajo%2016%20de%20marzo%20al%207%20abril\Compendio%202005-2019\Del%20Disco%20Duro\Matricula\Matricula%20FISC%20compendio%202005-2019_05-10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A 2 MATRICULA_FISC"/>
      <sheetName val="GRAFICA 1 MATRICULA_FISC"/>
      <sheetName val="FINAL MATRICULA_FISC"/>
      <sheetName val="Con Revisió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70"/>
  <sheetViews>
    <sheetView showGridLines="0" showZeros="0" tabSelected="1" zoomScaleNormal="100" zoomScaleSheetLayoutView="93" workbookViewId="0">
      <pane xSplit="1" topLeftCell="B1" activePane="topRight" state="frozen"/>
      <selection pane="topRight" activeCell="X7" sqref="X7"/>
    </sheetView>
  </sheetViews>
  <sheetFormatPr baseColWidth="10" defaultColWidth="11" defaultRowHeight="15" x14ac:dyDescent="0.25"/>
  <cols>
    <col min="1" max="1" width="68.7109375" style="2" bestFit="1" customWidth="1"/>
    <col min="2" max="22" width="6.7109375" style="2" customWidth="1"/>
    <col min="23" max="16384" width="11" style="2"/>
  </cols>
  <sheetData>
    <row r="1" spans="1:22" s="1" customFormat="1" ht="14.25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2" s="1" customFormat="1" ht="14.25" customHeight="1" x14ac:dyDescent="0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2" s="1" customFormat="1" ht="14.25" customHeight="1" x14ac:dyDescent="0.25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2" s="1" customFormat="1" ht="9.7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2" s="1" customFormat="1" ht="17.100000000000001" customHeight="1" x14ac:dyDescent="0.25">
      <c r="A5" s="82" t="s">
        <v>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2" s="1" customFormat="1" ht="17.100000000000001" customHeight="1" x14ac:dyDescent="0.25">
      <c r="A6" s="82" t="s">
        <v>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1:22" ht="18" customHeight="1" x14ac:dyDescent="0.25">
      <c r="A7" s="52"/>
      <c r="B7" s="52"/>
      <c r="C7" s="52"/>
      <c r="D7" s="52"/>
    </row>
    <row r="8" spans="1:22" s="4" customFormat="1" ht="17.100000000000001" customHeight="1" x14ac:dyDescent="0.2">
      <c r="A8" s="3" t="s">
        <v>5</v>
      </c>
      <c r="B8" s="65">
        <v>2005</v>
      </c>
      <c r="C8" s="66">
        <v>2006</v>
      </c>
      <c r="D8" s="65">
        <v>2007</v>
      </c>
      <c r="E8" s="65">
        <v>2008</v>
      </c>
      <c r="F8" s="65">
        <v>2009</v>
      </c>
      <c r="G8" s="65">
        <v>2010</v>
      </c>
      <c r="H8" s="65">
        <v>2011</v>
      </c>
      <c r="I8" s="65">
        <v>2012</v>
      </c>
      <c r="J8" s="65">
        <v>2013</v>
      </c>
      <c r="K8" s="65">
        <v>2014</v>
      </c>
      <c r="L8" s="65">
        <v>2015</v>
      </c>
      <c r="M8" s="65">
        <v>2016</v>
      </c>
      <c r="N8" s="65">
        <v>2017</v>
      </c>
      <c r="O8" s="65">
        <v>2018</v>
      </c>
      <c r="P8" s="66">
        <v>2019</v>
      </c>
      <c r="Q8" s="66">
        <v>2020</v>
      </c>
      <c r="R8" s="66">
        <v>2021</v>
      </c>
      <c r="S8" s="66">
        <v>2022</v>
      </c>
      <c r="T8" s="67">
        <v>2023</v>
      </c>
      <c r="U8" s="67">
        <v>2024</v>
      </c>
      <c r="V8" s="67">
        <v>2025</v>
      </c>
    </row>
    <row r="9" spans="1:22" s="9" customFormat="1" ht="14.25" customHeight="1" x14ac:dyDescent="0.25">
      <c r="A9" s="53"/>
      <c r="B9" s="5"/>
      <c r="C9" s="5"/>
      <c r="D9" s="5"/>
      <c r="E9" s="6"/>
      <c r="F9" s="6"/>
      <c r="G9" s="6"/>
      <c r="H9" s="6"/>
      <c r="I9" s="6"/>
      <c r="J9" s="7"/>
      <c r="K9" s="7"/>
      <c r="L9" s="7"/>
      <c r="M9" s="7"/>
      <c r="N9" s="7"/>
      <c r="O9" s="8"/>
      <c r="P9" s="7"/>
      <c r="Q9" s="7"/>
      <c r="R9" s="6"/>
      <c r="S9" s="6"/>
      <c r="T9" s="6"/>
      <c r="V9" s="14"/>
    </row>
    <row r="10" spans="1:22" s="11" customFormat="1" ht="14.25" customHeight="1" x14ac:dyDescent="0.2">
      <c r="A10" s="54" t="s">
        <v>6</v>
      </c>
      <c r="B10" s="10">
        <f t="shared" ref="B10:U10" si="0">+B12+B15+B26+B32+B38+B45+B52+B55+B58</f>
        <v>2059</v>
      </c>
      <c r="C10" s="10">
        <f t="shared" si="0"/>
        <v>2074</v>
      </c>
      <c r="D10" s="10">
        <f t="shared" si="0"/>
        <v>1899</v>
      </c>
      <c r="E10" s="10">
        <f t="shared" si="0"/>
        <v>1995</v>
      </c>
      <c r="F10" s="10">
        <f t="shared" si="0"/>
        <v>1877</v>
      </c>
      <c r="G10" s="10">
        <f t="shared" si="0"/>
        <v>1922</v>
      </c>
      <c r="H10" s="10">
        <f t="shared" si="0"/>
        <v>2005</v>
      </c>
      <c r="I10" s="10">
        <f t="shared" si="0"/>
        <v>2020</v>
      </c>
      <c r="J10" s="10">
        <f t="shared" si="0"/>
        <v>2134</v>
      </c>
      <c r="K10" s="10">
        <f t="shared" si="0"/>
        <v>2165</v>
      </c>
      <c r="L10" s="10">
        <f t="shared" si="0"/>
        <v>2312</v>
      </c>
      <c r="M10" s="10">
        <f t="shared" si="0"/>
        <v>2419</v>
      </c>
      <c r="N10" s="10">
        <f t="shared" si="0"/>
        <v>2569</v>
      </c>
      <c r="O10" s="10">
        <f t="shared" si="0"/>
        <v>2720</v>
      </c>
      <c r="P10" s="10">
        <f t="shared" si="0"/>
        <v>2854</v>
      </c>
      <c r="Q10" s="10">
        <f t="shared" si="0"/>
        <v>2781</v>
      </c>
      <c r="R10" s="10">
        <f t="shared" si="0"/>
        <v>3377</v>
      </c>
      <c r="S10" s="10">
        <f t="shared" si="0"/>
        <v>3772</v>
      </c>
      <c r="T10" s="10">
        <f t="shared" si="0"/>
        <v>4026</v>
      </c>
      <c r="U10" s="58">
        <f t="shared" si="0"/>
        <v>5230</v>
      </c>
      <c r="V10" s="21">
        <f t="shared" ref="V10" si="1">+V12+V15+V26+V32+V38+V45+V52+V55+V58</f>
        <v>5730</v>
      </c>
    </row>
    <row r="11" spans="1:22" s="9" customFormat="1" ht="14.25" customHeight="1" x14ac:dyDescent="0.25">
      <c r="A11" s="55"/>
      <c r="B11" s="12"/>
      <c r="C11" s="12"/>
      <c r="D11" s="12"/>
      <c r="E11" s="13"/>
      <c r="F11" s="13"/>
      <c r="G11" s="13"/>
      <c r="H11" s="13"/>
      <c r="I11" s="13"/>
      <c r="J11" s="14"/>
      <c r="K11" s="14"/>
      <c r="L11" s="14"/>
      <c r="M11" s="14"/>
      <c r="N11" s="14"/>
      <c r="O11" s="15"/>
      <c r="P11" s="14"/>
      <c r="Q11" s="14"/>
      <c r="R11" s="13"/>
      <c r="S11" s="13"/>
      <c r="T11" s="13"/>
      <c r="V11" s="14"/>
    </row>
    <row r="12" spans="1:22" s="22" customFormat="1" ht="14.25" customHeight="1" x14ac:dyDescent="0.25">
      <c r="A12" s="56" t="s">
        <v>7</v>
      </c>
      <c r="B12" s="16"/>
      <c r="C12" s="16"/>
      <c r="D12" s="17">
        <f>SUM(D13:D14)</f>
        <v>3</v>
      </c>
      <c r="E12" s="10">
        <f t="shared" ref="E12:P12" si="2">SUM(E13:E14)</f>
        <v>3</v>
      </c>
      <c r="F12" s="10">
        <f t="shared" si="2"/>
        <v>0</v>
      </c>
      <c r="G12" s="18">
        <f t="shared" si="2"/>
        <v>4</v>
      </c>
      <c r="H12" s="18">
        <f t="shared" si="2"/>
        <v>0</v>
      </c>
      <c r="I12" s="18">
        <f t="shared" si="2"/>
        <v>0</v>
      </c>
      <c r="J12" s="19">
        <f t="shared" si="2"/>
        <v>0</v>
      </c>
      <c r="K12" s="19">
        <f t="shared" si="2"/>
        <v>0</v>
      </c>
      <c r="L12" s="19">
        <f t="shared" si="2"/>
        <v>0</v>
      </c>
      <c r="M12" s="19">
        <f t="shared" si="2"/>
        <v>4</v>
      </c>
      <c r="N12" s="19">
        <f t="shared" si="2"/>
        <v>4</v>
      </c>
      <c r="O12" s="20">
        <f t="shared" si="2"/>
        <v>0</v>
      </c>
      <c r="P12" s="21">
        <f t="shared" si="2"/>
        <v>0</v>
      </c>
      <c r="Q12" s="21">
        <f t="shared" ref="Q12" si="3">SUM(Q13:Q14)</f>
        <v>0</v>
      </c>
      <c r="R12" s="10">
        <f>SUM(R13:R14)</f>
        <v>1</v>
      </c>
      <c r="S12" s="10">
        <f t="shared" ref="S12:U12" si="4">SUM(S13:S14)</f>
        <v>0</v>
      </c>
      <c r="T12" s="10">
        <f t="shared" si="4"/>
        <v>0</v>
      </c>
      <c r="U12" s="58">
        <f t="shared" si="4"/>
        <v>0</v>
      </c>
      <c r="V12" s="21">
        <f t="shared" ref="V12" si="5">SUM(V13:V14)</f>
        <v>0</v>
      </c>
    </row>
    <row r="13" spans="1:22" s="9" customFormat="1" ht="14.25" customHeight="1" x14ac:dyDescent="0.25">
      <c r="A13" s="57" t="s">
        <v>8</v>
      </c>
      <c r="B13" s="12"/>
      <c r="C13" s="12"/>
      <c r="D13" s="23">
        <v>3</v>
      </c>
      <c r="E13" s="24">
        <v>3</v>
      </c>
      <c r="F13" s="24"/>
      <c r="G13" s="24">
        <v>4</v>
      </c>
      <c r="H13" s="24"/>
      <c r="I13" s="24"/>
      <c r="J13" s="25"/>
      <c r="K13" s="25"/>
      <c r="L13" s="25"/>
      <c r="M13" s="25">
        <v>4</v>
      </c>
      <c r="N13" s="25">
        <v>4</v>
      </c>
      <c r="O13" s="26"/>
      <c r="P13" s="25"/>
      <c r="Q13" s="25"/>
      <c r="R13" s="24">
        <v>1</v>
      </c>
      <c r="S13" s="13" t="s">
        <v>9</v>
      </c>
      <c r="T13" s="13"/>
      <c r="V13" s="14"/>
    </row>
    <row r="14" spans="1:22" s="9" customFormat="1" ht="14.25" customHeight="1" x14ac:dyDescent="0.25">
      <c r="A14" s="55"/>
      <c r="B14" s="12"/>
      <c r="C14" s="12"/>
      <c r="D14" s="12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5"/>
      <c r="P14" s="14"/>
      <c r="Q14" s="14"/>
      <c r="R14" s="13"/>
      <c r="S14" s="13"/>
      <c r="T14" s="13"/>
      <c r="V14" s="14"/>
    </row>
    <row r="15" spans="1:22" s="11" customFormat="1" ht="14.25" customHeight="1" x14ac:dyDescent="0.2">
      <c r="A15" s="56" t="s">
        <v>10</v>
      </c>
      <c r="B15" s="10">
        <f t="shared" ref="B15:T15" si="6">SUM(B16:B22)</f>
        <v>10</v>
      </c>
      <c r="C15" s="10">
        <f t="shared" si="6"/>
        <v>12</v>
      </c>
      <c r="D15" s="10">
        <f t="shared" si="6"/>
        <v>11</v>
      </c>
      <c r="E15" s="10">
        <f t="shared" si="6"/>
        <v>39</v>
      </c>
      <c r="F15" s="10">
        <f t="shared" si="6"/>
        <v>38</v>
      </c>
      <c r="G15" s="10">
        <f t="shared" si="6"/>
        <v>34</v>
      </c>
      <c r="H15" s="10">
        <f t="shared" si="6"/>
        <v>36</v>
      </c>
      <c r="I15" s="10">
        <f t="shared" si="6"/>
        <v>62</v>
      </c>
      <c r="J15" s="10">
        <f t="shared" si="6"/>
        <v>81</v>
      </c>
      <c r="K15" s="10">
        <f t="shared" si="6"/>
        <v>93</v>
      </c>
      <c r="L15" s="10">
        <f t="shared" si="6"/>
        <v>113</v>
      </c>
      <c r="M15" s="10">
        <f t="shared" si="6"/>
        <v>136</v>
      </c>
      <c r="N15" s="10">
        <f t="shared" si="6"/>
        <v>161</v>
      </c>
      <c r="O15" s="10">
        <f t="shared" si="6"/>
        <v>193</v>
      </c>
      <c r="P15" s="21">
        <f t="shared" si="6"/>
        <v>163</v>
      </c>
      <c r="Q15" s="21">
        <f t="shared" si="6"/>
        <v>70</v>
      </c>
      <c r="R15" s="10">
        <f t="shared" si="6"/>
        <v>77</v>
      </c>
      <c r="S15" s="10">
        <f t="shared" si="6"/>
        <v>132</v>
      </c>
      <c r="T15" s="10">
        <f t="shared" si="6"/>
        <v>129</v>
      </c>
      <c r="U15" s="58">
        <f>SUM(U16:U24)</f>
        <v>283</v>
      </c>
      <c r="V15" s="21">
        <f>SUM(V16:V24)</f>
        <v>235</v>
      </c>
    </row>
    <row r="16" spans="1:22" ht="14.25" customHeight="1" x14ac:dyDescent="0.25">
      <c r="A16" s="27" t="s">
        <v>11</v>
      </c>
      <c r="B16" s="28">
        <v>1</v>
      </c>
      <c r="C16" s="28">
        <v>8</v>
      </c>
      <c r="D16" s="28">
        <v>3</v>
      </c>
      <c r="E16" s="29">
        <v>2</v>
      </c>
      <c r="F16" s="29"/>
      <c r="G16" s="29">
        <v>1</v>
      </c>
      <c r="H16" s="29"/>
      <c r="I16" s="29"/>
      <c r="J16" s="29"/>
      <c r="K16" s="29"/>
      <c r="L16" s="29"/>
      <c r="M16" s="30"/>
      <c r="N16" s="30"/>
      <c r="O16" s="31"/>
      <c r="P16" s="30"/>
      <c r="Q16" s="30"/>
      <c r="R16" s="29"/>
      <c r="S16" s="29"/>
      <c r="T16" s="29">
        <v>9</v>
      </c>
      <c r="V16" s="30"/>
    </row>
    <row r="17" spans="1:22" ht="14.25" customHeight="1" x14ac:dyDescent="0.25">
      <c r="A17" s="27" t="s">
        <v>12</v>
      </c>
      <c r="B17" s="28"/>
      <c r="C17" s="28"/>
      <c r="D17" s="28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1"/>
      <c r="P17" s="30">
        <v>5</v>
      </c>
      <c r="Q17" s="26">
        <v>5</v>
      </c>
      <c r="R17" s="29"/>
      <c r="S17" s="29"/>
      <c r="T17" s="29"/>
      <c r="V17" s="30"/>
    </row>
    <row r="18" spans="1:22" ht="14.25" customHeight="1" x14ac:dyDescent="0.25">
      <c r="A18" s="27" t="s">
        <v>13</v>
      </c>
      <c r="B18" s="28"/>
      <c r="C18" s="28"/>
      <c r="D18" s="28"/>
      <c r="E18" s="29">
        <v>10</v>
      </c>
      <c r="F18" s="29">
        <v>38</v>
      </c>
      <c r="G18" s="29">
        <v>20</v>
      </c>
      <c r="H18" s="29">
        <v>29</v>
      </c>
      <c r="I18" s="29">
        <v>41</v>
      </c>
      <c r="J18" s="29">
        <v>38</v>
      </c>
      <c r="K18" s="29">
        <v>45</v>
      </c>
      <c r="L18" s="29">
        <v>71</v>
      </c>
      <c r="M18" s="30">
        <v>71</v>
      </c>
      <c r="N18" s="30">
        <v>77</v>
      </c>
      <c r="O18" s="31">
        <v>92</v>
      </c>
      <c r="P18" s="30">
        <v>79</v>
      </c>
      <c r="Q18" s="26">
        <v>31</v>
      </c>
      <c r="R18" s="24">
        <v>40</v>
      </c>
      <c r="S18" s="29">
        <v>34</v>
      </c>
      <c r="T18" s="29">
        <v>33</v>
      </c>
      <c r="U18" s="2">
        <v>44</v>
      </c>
      <c r="V18" s="30"/>
    </row>
    <row r="19" spans="1:22" ht="14.25" customHeight="1" x14ac:dyDescent="0.25">
      <c r="A19" s="27" t="s">
        <v>14</v>
      </c>
      <c r="B19" s="28"/>
      <c r="C19" s="28"/>
      <c r="D19" s="28"/>
      <c r="E19" s="29"/>
      <c r="F19" s="29"/>
      <c r="G19" s="29"/>
      <c r="H19" s="29"/>
      <c r="I19" s="29"/>
      <c r="J19" s="29"/>
      <c r="K19" s="29"/>
      <c r="L19" s="29"/>
      <c r="M19" s="30"/>
      <c r="N19" s="30">
        <v>23</v>
      </c>
      <c r="O19" s="31">
        <v>31</v>
      </c>
      <c r="P19" s="30">
        <v>29</v>
      </c>
      <c r="Q19" s="26">
        <v>15</v>
      </c>
      <c r="R19" s="24">
        <v>15</v>
      </c>
      <c r="S19" s="29">
        <v>36</v>
      </c>
      <c r="T19" s="29">
        <v>14</v>
      </c>
      <c r="U19" s="2">
        <v>48</v>
      </c>
      <c r="V19" s="30"/>
    </row>
    <row r="20" spans="1:22" ht="14.25" customHeight="1" x14ac:dyDescent="0.25">
      <c r="A20" s="27" t="s">
        <v>15</v>
      </c>
      <c r="B20" s="28"/>
      <c r="C20" s="28">
        <v>4</v>
      </c>
      <c r="D20" s="28"/>
      <c r="E20" s="29">
        <v>15</v>
      </c>
      <c r="F20" s="29"/>
      <c r="G20" s="29"/>
      <c r="H20" s="29">
        <v>7</v>
      </c>
      <c r="I20" s="29">
        <v>12</v>
      </c>
      <c r="J20" s="29">
        <v>34</v>
      </c>
      <c r="K20" s="29">
        <v>48</v>
      </c>
      <c r="L20" s="29">
        <v>10</v>
      </c>
      <c r="M20" s="30">
        <v>30</v>
      </c>
      <c r="N20" s="30">
        <v>12</v>
      </c>
      <c r="O20" s="31">
        <v>13</v>
      </c>
      <c r="P20" s="30">
        <v>1</v>
      </c>
      <c r="Q20" s="30"/>
      <c r="R20" s="29"/>
      <c r="S20" s="29"/>
      <c r="T20" s="29"/>
      <c r="V20" s="30"/>
    </row>
    <row r="21" spans="1:22" ht="14.25" customHeight="1" x14ac:dyDescent="0.25">
      <c r="A21" s="27" t="s">
        <v>16</v>
      </c>
      <c r="B21" s="28">
        <v>9</v>
      </c>
      <c r="C21" s="28"/>
      <c r="D21" s="28">
        <v>8</v>
      </c>
      <c r="E21" s="29">
        <v>12</v>
      </c>
      <c r="F21" s="29"/>
      <c r="G21" s="29">
        <v>13</v>
      </c>
      <c r="H21" s="29"/>
      <c r="I21" s="29">
        <v>9</v>
      </c>
      <c r="J21" s="29">
        <v>9</v>
      </c>
      <c r="K21" s="29"/>
      <c r="L21" s="29"/>
      <c r="M21" s="30"/>
      <c r="N21" s="30"/>
      <c r="O21" s="31"/>
      <c r="P21" s="30"/>
      <c r="Q21" s="30"/>
      <c r="R21" s="29"/>
      <c r="S21" s="29"/>
      <c r="T21" s="29"/>
      <c r="V21" s="30"/>
    </row>
    <row r="22" spans="1:22" ht="14.25" customHeight="1" x14ac:dyDescent="0.25">
      <c r="A22" s="27" t="s">
        <v>17</v>
      </c>
      <c r="B22" s="28"/>
      <c r="C22" s="28"/>
      <c r="D22" s="28"/>
      <c r="E22" s="29"/>
      <c r="F22" s="29"/>
      <c r="G22" s="29"/>
      <c r="H22" s="29"/>
      <c r="I22" s="29"/>
      <c r="J22" s="29"/>
      <c r="K22" s="29"/>
      <c r="L22" s="29">
        <v>32</v>
      </c>
      <c r="M22" s="30">
        <v>35</v>
      </c>
      <c r="N22" s="30">
        <v>49</v>
      </c>
      <c r="O22" s="31">
        <v>57</v>
      </c>
      <c r="P22" s="30">
        <v>49</v>
      </c>
      <c r="Q22" s="24">
        <v>19</v>
      </c>
      <c r="R22" s="76">
        <v>22</v>
      </c>
      <c r="S22" s="29">
        <v>62</v>
      </c>
      <c r="T22" s="29">
        <v>73</v>
      </c>
      <c r="U22" s="2">
        <v>100</v>
      </c>
      <c r="V22" s="30">
        <v>112</v>
      </c>
    </row>
    <row r="23" spans="1:22" ht="14.25" customHeight="1" x14ac:dyDescent="0.25">
      <c r="A23" s="27" t="s">
        <v>18</v>
      </c>
      <c r="B23" s="28"/>
      <c r="C23" s="28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76"/>
      <c r="R23" s="76"/>
      <c r="S23" s="75"/>
      <c r="T23" s="75"/>
      <c r="U23" s="2">
        <v>87</v>
      </c>
      <c r="V23" s="30">
        <v>123</v>
      </c>
    </row>
    <row r="24" spans="1:22" s="34" customFormat="1" ht="14.25" customHeight="1" x14ac:dyDescent="0.25">
      <c r="A24" s="2" t="s">
        <v>19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74"/>
      <c r="R24" s="74"/>
      <c r="S24" s="74"/>
      <c r="T24" s="74"/>
      <c r="U24" s="2">
        <v>4</v>
      </c>
      <c r="V24" s="30"/>
    </row>
    <row r="25" spans="1:22" ht="14.25" customHeight="1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75"/>
      <c r="R25" s="75"/>
      <c r="S25" s="75"/>
      <c r="T25" s="75"/>
      <c r="V25" s="30"/>
    </row>
    <row r="26" spans="1:22" ht="14.25" customHeight="1" x14ac:dyDescent="0.25">
      <c r="A26" s="59" t="s">
        <v>20</v>
      </c>
      <c r="B26" s="68">
        <f>+B27</f>
        <v>14</v>
      </c>
      <c r="C26" s="32">
        <f t="shared" ref="C26:U26" si="7">+C27</f>
        <v>19</v>
      </c>
      <c r="D26" s="32">
        <f t="shared" si="7"/>
        <v>15</v>
      </c>
      <c r="E26" s="33">
        <f t="shared" si="7"/>
        <v>15</v>
      </c>
      <c r="F26" s="33">
        <f t="shared" si="7"/>
        <v>24</v>
      </c>
      <c r="G26" s="33">
        <f t="shared" si="7"/>
        <v>29</v>
      </c>
      <c r="H26" s="33">
        <f t="shared" si="7"/>
        <v>26</v>
      </c>
      <c r="I26" s="33">
        <f t="shared" si="7"/>
        <v>33</v>
      </c>
      <c r="J26" s="33">
        <f t="shared" si="7"/>
        <v>44</v>
      </c>
      <c r="K26" s="33">
        <f t="shared" si="7"/>
        <v>40</v>
      </c>
      <c r="L26" s="33">
        <f t="shared" si="7"/>
        <v>34</v>
      </c>
      <c r="M26" s="33">
        <f t="shared" si="7"/>
        <v>58</v>
      </c>
      <c r="N26" s="33">
        <f t="shared" si="7"/>
        <v>29</v>
      </c>
      <c r="O26" s="33">
        <f t="shared" si="7"/>
        <v>44</v>
      </c>
      <c r="P26" s="33">
        <f t="shared" si="7"/>
        <v>30</v>
      </c>
      <c r="Q26" s="74">
        <f t="shared" si="7"/>
        <v>12</v>
      </c>
      <c r="R26" s="74">
        <f t="shared" si="7"/>
        <v>0</v>
      </c>
      <c r="S26" s="74">
        <f t="shared" si="7"/>
        <v>19</v>
      </c>
      <c r="T26" s="74">
        <f t="shared" si="7"/>
        <v>32</v>
      </c>
      <c r="U26" s="34">
        <f t="shared" si="7"/>
        <v>51</v>
      </c>
      <c r="V26" s="78">
        <f>+SUM(V27:V30)</f>
        <v>120</v>
      </c>
    </row>
    <row r="27" spans="1:22" s="36" customFormat="1" ht="14.25" customHeight="1" x14ac:dyDescent="0.25">
      <c r="A27" s="27" t="s">
        <v>21</v>
      </c>
      <c r="B27" s="69">
        <v>14</v>
      </c>
      <c r="C27" s="28">
        <v>19</v>
      </c>
      <c r="D27" s="73">
        <v>15</v>
      </c>
      <c r="E27" s="29">
        <v>15</v>
      </c>
      <c r="F27" s="75">
        <v>24</v>
      </c>
      <c r="G27" s="29">
        <v>29</v>
      </c>
      <c r="H27" s="29">
        <v>26</v>
      </c>
      <c r="I27" s="29">
        <v>33</v>
      </c>
      <c r="J27" s="29">
        <v>44</v>
      </c>
      <c r="K27" s="29">
        <v>40</v>
      </c>
      <c r="L27" s="2">
        <v>34</v>
      </c>
      <c r="M27" s="29">
        <v>58</v>
      </c>
      <c r="N27" s="29">
        <v>29</v>
      </c>
      <c r="O27" s="77">
        <v>44</v>
      </c>
      <c r="P27" s="30">
        <v>30</v>
      </c>
      <c r="Q27" s="29">
        <v>12</v>
      </c>
      <c r="R27" s="75"/>
      <c r="S27" s="29">
        <v>19</v>
      </c>
      <c r="T27" s="29">
        <v>32</v>
      </c>
      <c r="U27" s="2">
        <v>51</v>
      </c>
      <c r="V27" s="30">
        <v>48</v>
      </c>
    </row>
    <row r="28" spans="1:22" s="4" customFormat="1" ht="14.25" customHeight="1" x14ac:dyDescent="0.25">
      <c r="A28" s="27" t="s">
        <v>13</v>
      </c>
      <c r="B28" s="80"/>
      <c r="C28" s="28"/>
      <c r="D28" s="73"/>
      <c r="E28" s="29"/>
      <c r="F28" s="75"/>
      <c r="G28" s="29"/>
      <c r="H28" s="29"/>
      <c r="I28" s="29"/>
      <c r="J28" s="30"/>
      <c r="K28" s="30"/>
      <c r="L28" s="29"/>
      <c r="M28" s="29"/>
      <c r="N28" s="2"/>
      <c r="O28" s="29"/>
      <c r="P28" s="30"/>
      <c r="Q28" s="30"/>
      <c r="R28" s="29"/>
      <c r="S28" s="29"/>
      <c r="T28" s="29"/>
      <c r="U28" s="2"/>
      <c r="V28" s="30">
        <v>22</v>
      </c>
    </row>
    <row r="29" spans="1:22" s="4" customFormat="1" ht="14.25" customHeight="1" x14ac:dyDescent="0.25">
      <c r="A29" s="27" t="s">
        <v>14</v>
      </c>
      <c r="B29" s="80"/>
      <c r="C29" s="28"/>
      <c r="D29" s="73"/>
      <c r="E29" s="29"/>
      <c r="F29" s="75"/>
      <c r="G29" s="29"/>
      <c r="H29" s="29"/>
      <c r="I29" s="29"/>
      <c r="J29" s="30"/>
      <c r="K29" s="30"/>
      <c r="L29" s="29"/>
      <c r="M29" s="29"/>
      <c r="N29" s="2"/>
      <c r="O29" s="29"/>
      <c r="P29" s="30"/>
      <c r="Q29" s="30"/>
      <c r="R29" s="29"/>
      <c r="S29" s="29"/>
      <c r="T29" s="29"/>
      <c r="U29" s="2"/>
      <c r="V29" s="30">
        <v>49</v>
      </c>
    </row>
    <row r="30" spans="1:22" s="4" customFormat="1" ht="14.25" customHeight="1" x14ac:dyDescent="0.25">
      <c r="A30" s="27" t="s">
        <v>16</v>
      </c>
      <c r="B30" s="80"/>
      <c r="C30" s="28"/>
      <c r="D30" s="73"/>
      <c r="E30" s="29"/>
      <c r="F30" s="75"/>
      <c r="G30" s="29"/>
      <c r="H30" s="29"/>
      <c r="I30" s="29"/>
      <c r="J30" s="30"/>
      <c r="K30" s="30"/>
      <c r="L30" s="29"/>
      <c r="M30" s="29"/>
      <c r="N30" s="2"/>
      <c r="O30" s="29"/>
      <c r="P30" s="30"/>
      <c r="Q30" s="30"/>
      <c r="R30" s="29"/>
      <c r="S30" s="29"/>
      <c r="T30" s="29"/>
      <c r="U30" s="2"/>
      <c r="V30" s="30">
        <v>1</v>
      </c>
    </row>
    <row r="31" spans="1:22" ht="14.25" customHeight="1" x14ac:dyDescent="0.25">
      <c r="B31" s="32"/>
      <c r="C31" s="28"/>
      <c r="D31" s="73"/>
      <c r="E31" s="29"/>
      <c r="F31" s="29"/>
      <c r="G31" s="29"/>
      <c r="H31" s="29"/>
      <c r="I31" s="29"/>
      <c r="J31" s="30"/>
      <c r="K31" s="30"/>
      <c r="L31" s="30"/>
      <c r="M31" s="29"/>
      <c r="O31" s="31"/>
      <c r="P31" s="30"/>
      <c r="Q31" s="30"/>
      <c r="R31" s="29"/>
      <c r="S31" s="29"/>
      <c r="T31" s="29"/>
      <c r="V31" s="30"/>
    </row>
    <row r="32" spans="1:22" ht="14.25" customHeight="1" x14ac:dyDescent="0.25">
      <c r="A32" s="56" t="s">
        <v>22</v>
      </c>
      <c r="B32" s="35">
        <f t="shared" ref="B32:U32" si="8">SUM(B33:B36)</f>
        <v>13</v>
      </c>
      <c r="C32" s="35">
        <f t="shared" si="8"/>
        <v>39</v>
      </c>
      <c r="D32" s="35">
        <f t="shared" si="8"/>
        <v>17</v>
      </c>
      <c r="E32" s="35">
        <f t="shared" si="8"/>
        <v>34</v>
      </c>
      <c r="F32" s="35">
        <f t="shared" si="8"/>
        <v>44</v>
      </c>
      <c r="G32" s="35">
        <f t="shared" si="8"/>
        <v>44</v>
      </c>
      <c r="H32" s="35">
        <f t="shared" si="8"/>
        <v>15</v>
      </c>
      <c r="I32" s="35">
        <f t="shared" si="8"/>
        <v>22</v>
      </c>
      <c r="J32" s="35">
        <f t="shared" si="8"/>
        <v>0</v>
      </c>
      <c r="K32" s="35">
        <f t="shared" si="8"/>
        <v>0</v>
      </c>
      <c r="L32" s="35">
        <f t="shared" si="8"/>
        <v>28</v>
      </c>
      <c r="M32" s="35">
        <f t="shared" si="8"/>
        <v>13</v>
      </c>
      <c r="N32" s="35">
        <f t="shared" si="8"/>
        <v>0</v>
      </c>
      <c r="O32" s="35">
        <f t="shared" si="8"/>
        <v>0</v>
      </c>
      <c r="P32" s="35">
        <f t="shared" si="8"/>
        <v>0</v>
      </c>
      <c r="Q32" s="35">
        <f t="shared" si="8"/>
        <v>0</v>
      </c>
      <c r="R32" s="35">
        <f t="shared" si="8"/>
        <v>0</v>
      </c>
      <c r="S32" s="35">
        <f t="shared" si="8"/>
        <v>0</v>
      </c>
      <c r="T32" s="35">
        <f t="shared" si="8"/>
        <v>0</v>
      </c>
      <c r="U32" s="62">
        <f t="shared" si="8"/>
        <v>0</v>
      </c>
      <c r="V32" s="44">
        <f t="shared" ref="V32" si="9">SUM(V33:V36)</f>
        <v>0</v>
      </c>
    </row>
    <row r="33" spans="1:22" ht="14.25" customHeight="1" x14ac:dyDescent="0.25">
      <c r="A33" s="27" t="s">
        <v>21</v>
      </c>
      <c r="B33" s="28">
        <v>12</v>
      </c>
      <c r="C33" s="28">
        <v>10</v>
      </c>
      <c r="D33" s="28">
        <v>8</v>
      </c>
      <c r="E33" s="24">
        <v>20</v>
      </c>
      <c r="F33" s="24">
        <v>18</v>
      </c>
      <c r="G33" s="24">
        <v>19</v>
      </c>
      <c r="H33" s="24"/>
      <c r="I33" s="24"/>
      <c r="J33" s="24"/>
      <c r="K33" s="24"/>
      <c r="L33" s="24"/>
      <c r="M33" s="25"/>
      <c r="N33" s="25"/>
      <c r="O33" s="26"/>
      <c r="P33" s="25"/>
      <c r="Q33" s="25"/>
      <c r="R33" s="24"/>
      <c r="S33" s="29"/>
      <c r="T33" s="29"/>
      <c r="V33" s="30"/>
    </row>
    <row r="34" spans="1:22" ht="14.25" customHeight="1" x14ac:dyDescent="0.25">
      <c r="A34" s="27" t="s">
        <v>23</v>
      </c>
      <c r="B34" s="28"/>
      <c r="C34" s="28">
        <v>1</v>
      </c>
      <c r="D34" s="32"/>
      <c r="E34" s="29"/>
      <c r="F34" s="29"/>
      <c r="G34" s="29"/>
      <c r="H34" s="29"/>
      <c r="I34" s="29"/>
      <c r="J34" s="29"/>
      <c r="K34" s="29"/>
      <c r="L34" s="29">
        <v>28</v>
      </c>
      <c r="M34" s="30">
        <v>13</v>
      </c>
      <c r="N34" s="30"/>
      <c r="O34" s="31"/>
      <c r="P34" s="30"/>
      <c r="Q34" s="30"/>
      <c r="R34" s="29"/>
      <c r="S34" s="29"/>
      <c r="T34" s="29"/>
      <c r="V34" s="30"/>
    </row>
    <row r="35" spans="1:22" ht="14.25" customHeight="1" x14ac:dyDescent="0.25">
      <c r="A35" s="27" t="s">
        <v>15</v>
      </c>
      <c r="B35" s="28">
        <v>1</v>
      </c>
      <c r="C35" s="28">
        <v>1</v>
      </c>
      <c r="D35" s="28"/>
      <c r="E35" s="29"/>
      <c r="F35" s="28">
        <v>13</v>
      </c>
      <c r="G35" s="28">
        <v>25</v>
      </c>
      <c r="H35" s="28">
        <v>15</v>
      </c>
      <c r="I35" s="28">
        <v>22</v>
      </c>
      <c r="J35" s="28"/>
      <c r="K35" s="28"/>
      <c r="L35" s="28"/>
      <c r="M35" s="37"/>
      <c r="N35" s="37"/>
      <c r="O35" s="38"/>
      <c r="P35" s="37"/>
      <c r="Q35" s="37"/>
      <c r="R35" s="28"/>
      <c r="S35" s="29"/>
      <c r="T35" s="29" t="s">
        <v>9</v>
      </c>
      <c r="V35" s="30"/>
    </row>
    <row r="36" spans="1:22" s="36" customFormat="1" ht="14.25" customHeight="1" x14ac:dyDescent="0.25">
      <c r="A36" s="27" t="s">
        <v>16</v>
      </c>
      <c r="B36" s="32"/>
      <c r="C36" s="28">
        <v>27</v>
      </c>
      <c r="D36" s="28">
        <v>9</v>
      </c>
      <c r="E36" s="24">
        <v>14</v>
      </c>
      <c r="F36" s="24">
        <v>13</v>
      </c>
      <c r="G36" s="24"/>
      <c r="H36" s="24"/>
      <c r="I36" s="24"/>
      <c r="J36" s="24"/>
      <c r="K36" s="24"/>
      <c r="L36" s="24"/>
      <c r="M36" s="25"/>
      <c r="N36" s="25"/>
      <c r="O36" s="26"/>
      <c r="P36" s="25"/>
      <c r="Q36" s="25"/>
      <c r="R36" s="24"/>
      <c r="S36" s="29"/>
      <c r="T36" s="29"/>
      <c r="U36" s="2"/>
      <c r="V36" s="30"/>
    </row>
    <row r="37" spans="1:22" ht="14.25" customHeight="1" x14ac:dyDescent="0.25">
      <c r="A37" s="27"/>
      <c r="B37" s="28"/>
      <c r="C37" s="28"/>
      <c r="D37" s="28"/>
      <c r="E37" s="29"/>
      <c r="F37" s="29"/>
      <c r="G37" s="29"/>
      <c r="H37" s="29"/>
      <c r="I37" s="29"/>
      <c r="J37" s="29"/>
      <c r="K37" s="29"/>
      <c r="L37" s="29"/>
      <c r="M37" s="30"/>
      <c r="N37" s="30"/>
      <c r="O37" s="31"/>
      <c r="P37" s="30"/>
      <c r="Q37" s="30"/>
      <c r="R37" s="29"/>
      <c r="S37" s="29"/>
      <c r="T37" s="29"/>
      <c r="V37" s="30"/>
    </row>
    <row r="38" spans="1:22" ht="14.25" customHeight="1" x14ac:dyDescent="0.25">
      <c r="A38" s="56" t="s">
        <v>24</v>
      </c>
      <c r="B38" s="39">
        <f>SUM(B39:B43)</f>
        <v>826</v>
      </c>
      <c r="C38" s="39">
        <f t="shared" ref="C38:G38" si="10">SUM(C39:C43)</f>
        <v>751</v>
      </c>
      <c r="D38" s="39">
        <f t="shared" si="10"/>
        <v>660</v>
      </c>
      <c r="E38" s="39">
        <f t="shared" si="10"/>
        <v>635</v>
      </c>
      <c r="F38" s="39">
        <f>SUM(F39:F43)</f>
        <v>612</v>
      </c>
      <c r="G38" s="39">
        <f t="shared" si="10"/>
        <v>602</v>
      </c>
      <c r="H38" s="39">
        <f t="shared" ref="H38:U38" si="11">SUM(H39:H43)</f>
        <v>660</v>
      </c>
      <c r="I38" s="39">
        <f t="shared" si="11"/>
        <v>686</v>
      </c>
      <c r="J38" s="39">
        <f t="shared" si="11"/>
        <v>738</v>
      </c>
      <c r="K38" s="39">
        <f t="shared" si="11"/>
        <v>741</v>
      </c>
      <c r="L38" s="39">
        <f t="shared" si="11"/>
        <v>795</v>
      </c>
      <c r="M38" s="39">
        <f t="shared" si="11"/>
        <v>900</v>
      </c>
      <c r="N38" s="39">
        <f t="shared" si="11"/>
        <v>1040</v>
      </c>
      <c r="O38" s="39">
        <f t="shared" si="11"/>
        <v>1135</v>
      </c>
      <c r="P38" s="39">
        <f t="shared" si="11"/>
        <v>1268</v>
      </c>
      <c r="Q38" s="39">
        <f t="shared" si="11"/>
        <v>1273</v>
      </c>
      <c r="R38" s="39">
        <f t="shared" si="11"/>
        <v>1492</v>
      </c>
      <c r="S38" s="39">
        <f t="shared" si="11"/>
        <v>1616</v>
      </c>
      <c r="T38" s="39">
        <f t="shared" si="11"/>
        <v>1598</v>
      </c>
      <c r="U38" s="72">
        <f t="shared" si="11"/>
        <v>1993</v>
      </c>
      <c r="V38" s="79">
        <f t="shared" ref="V38" si="12">SUM(V39:V43)</f>
        <v>2119</v>
      </c>
    </row>
    <row r="39" spans="1:22" ht="14.25" customHeight="1" x14ac:dyDescent="0.25">
      <c r="A39" s="27" t="s">
        <v>25</v>
      </c>
      <c r="B39" s="28">
        <v>391</v>
      </c>
      <c r="C39" s="28">
        <v>232</v>
      </c>
      <c r="D39" s="28">
        <v>45</v>
      </c>
      <c r="E39" s="29"/>
      <c r="F39" s="29"/>
      <c r="G39" s="29"/>
      <c r="H39" s="29"/>
      <c r="I39" s="29"/>
      <c r="J39" s="29"/>
      <c r="K39" s="29">
        <v>7</v>
      </c>
      <c r="L39" s="29">
        <v>4</v>
      </c>
      <c r="M39" s="30">
        <v>4</v>
      </c>
      <c r="N39" s="30">
        <v>3</v>
      </c>
      <c r="O39" s="31"/>
      <c r="P39" s="30">
        <v>3</v>
      </c>
      <c r="Q39" s="31">
        <v>2</v>
      </c>
      <c r="R39" s="29">
        <v>5</v>
      </c>
      <c r="S39" s="29">
        <v>2</v>
      </c>
      <c r="T39" s="29"/>
      <c r="V39" s="30"/>
    </row>
    <row r="40" spans="1:22" ht="14.25" customHeight="1" x14ac:dyDescent="0.25">
      <c r="A40" s="27" t="s">
        <v>26</v>
      </c>
      <c r="B40" s="28">
        <v>90</v>
      </c>
      <c r="C40" s="28">
        <v>89</v>
      </c>
      <c r="D40" s="28">
        <v>111</v>
      </c>
      <c r="E40" s="24">
        <v>112</v>
      </c>
      <c r="F40" s="24">
        <v>118</v>
      </c>
      <c r="G40" s="24">
        <v>117</v>
      </c>
      <c r="H40" s="24">
        <v>120</v>
      </c>
      <c r="I40" s="24">
        <v>128</v>
      </c>
      <c r="J40" s="24">
        <v>131</v>
      </c>
      <c r="K40" s="24">
        <v>120</v>
      </c>
      <c r="L40" s="24">
        <v>126</v>
      </c>
      <c r="M40" s="25">
        <v>118</v>
      </c>
      <c r="N40" s="25">
        <v>116</v>
      </c>
      <c r="O40" s="26">
        <v>131</v>
      </c>
      <c r="P40" s="25">
        <v>158</v>
      </c>
      <c r="Q40" s="26">
        <v>149</v>
      </c>
      <c r="R40" s="24">
        <v>171</v>
      </c>
      <c r="S40" s="29">
        <v>156</v>
      </c>
      <c r="T40" s="29">
        <v>110</v>
      </c>
      <c r="U40" s="2">
        <v>80</v>
      </c>
      <c r="V40" s="30">
        <v>48</v>
      </c>
    </row>
    <row r="41" spans="1:22" ht="14.25" customHeight="1" x14ac:dyDescent="0.25">
      <c r="A41" s="27" t="s">
        <v>27</v>
      </c>
      <c r="B41" s="28">
        <v>345</v>
      </c>
      <c r="C41" s="28">
        <v>430</v>
      </c>
      <c r="D41" s="28">
        <v>504</v>
      </c>
      <c r="E41" s="24">
        <v>523</v>
      </c>
      <c r="F41" s="24">
        <v>494</v>
      </c>
      <c r="G41" s="24">
        <v>485</v>
      </c>
      <c r="H41" s="24">
        <v>540</v>
      </c>
      <c r="I41" s="24">
        <v>558</v>
      </c>
      <c r="J41" s="24">
        <v>607</v>
      </c>
      <c r="K41" s="24">
        <v>614</v>
      </c>
      <c r="L41" s="24">
        <v>609</v>
      </c>
      <c r="M41" s="25">
        <v>634</v>
      </c>
      <c r="N41" s="25">
        <v>702</v>
      </c>
      <c r="O41" s="26">
        <v>745</v>
      </c>
      <c r="P41" s="25">
        <v>792</v>
      </c>
      <c r="Q41" s="26">
        <v>785</v>
      </c>
      <c r="R41" s="24">
        <v>857</v>
      </c>
      <c r="S41" s="29">
        <v>896</v>
      </c>
      <c r="T41" s="29">
        <v>858</v>
      </c>
      <c r="U41" s="2">
        <v>1091</v>
      </c>
      <c r="V41" s="30">
        <v>1147</v>
      </c>
    </row>
    <row r="42" spans="1:22" ht="14.25" customHeight="1" x14ac:dyDescent="0.25">
      <c r="A42" s="27" t="s">
        <v>28</v>
      </c>
      <c r="B42" s="28"/>
      <c r="C42" s="28"/>
      <c r="D42" s="28"/>
      <c r="E42" s="24"/>
      <c r="F42" s="24"/>
      <c r="G42" s="24"/>
      <c r="H42" s="24"/>
      <c r="I42" s="24"/>
      <c r="J42" s="24"/>
      <c r="K42" s="24"/>
      <c r="L42" s="24"/>
      <c r="M42" s="25"/>
      <c r="N42" s="25"/>
      <c r="O42" s="26"/>
      <c r="P42" s="25"/>
      <c r="Q42" s="26"/>
      <c r="R42" s="24"/>
      <c r="S42" s="29"/>
      <c r="T42" s="29">
        <v>38</v>
      </c>
      <c r="U42" s="2">
        <v>102</v>
      </c>
      <c r="V42" s="30">
        <v>120</v>
      </c>
    </row>
    <row r="43" spans="1:22" s="36" customFormat="1" ht="14.25" customHeight="1" x14ac:dyDescent="0.25">
      <c r="A43" s="27" t="s">
        <v>29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>
        <v>56</v>
      </c>
      <c r="M43" s="30">
        <v>144</v>
      </c>
      <c r="N43" s="30">
        <v>219</v>
      </c>
      <c r="O43" s="31">
        <v>259</v>
      </c>
      <c r="P43" s="30">
        <v>315</v>
      </c>
      <c r="Q43" s="31">
        <v>337</v>
      </c>
      <c r="R43" s="29">
        <v>459</v>
      </c>
      <c r="S43" s="29">
        <v>562</v>
      </c>
      <c r="T43" s="29">
        <v>592</v>
      </c>
      <c r="U43" s="2">
        <v>720</v>
      </c>
      <c r="V43" s="30">
        <v>804</v>
      </c>
    </row>
    <row r="44" spans="1:22" ht="14.25" customHeight="1" x14ac:dyDescent="0.25">
      <c r="A44" s="27"/>
      <c r="B44" s="28"/>
      <c r="C44" s="28"/>
      <c r="D44" s="28"/>
      <c r="E44" s="29"/>
      <c r="F44" s="29"/>
      <c r="G44" s="29"/>
      <c r="H44" s="29"/>
      <c r="I44" s="29"/>
      <c r="J44" s="29"/>
      <c r="K44" s="29"/>
      <c r="L44" s="29"/>
      <c r="M44" s="30"/>
      <c r="N44" s="30"/>
      <c r="O44" s="31"/>
      <c r="P44" s="30"/>
      <c r="Q44" s="30"/>
      <c r="R44" s="29"/>
      <c r="S44" s="29"/>
      <c r="T44" s="29"/>
      <c r="V44" s="30"/>
    </row>
    <row r="45" spans="1:22" ht="14.25" customHeight="1" x14ac:dyDescent="0.25">
      <c r="A45" s="56" t="s">
        <v>30</v>
      </c>
      <c r="B45" s="39">
        <f>SUM(B46:B50)</f>
        <v>869</v>
      </c>
      <c r="C45" s="39">
        <f t="shared" ref="C45:U45" si="13">SUM(C46:C50)</f>
        <v>998</v>
      </c>
      <c r="D45" s="39">
        <f t="shared" si="13"/>
        <v>1005</v>
      </c>
      <c r="E45" s="39">
        <f t="shared" si="13"/>
        <v>1141</v>
      </c>
      <c r="F45" s="39">
        <f t="shared" si="13"/>
        <v>1106</v>
      </c>
      <c r="G45" s="39">
        <f t="shared" si="13"/>
        <v>1150</v>
      </c>
      <c r="H45" s="39">
        <f t="shared" si="13"/>
        <v>1224</v>
      </c>
      <c r="I45" s="39">
        <f t="shared" si="13"/>
        <v>1182</v>
      </c>
      <c r="J45" s="39">
        <f t="shared" si="13"/>
        <v>1241</v>
      </c>
      <c r="K45" s="39">
        <f t="shared" si="13"/>
        <v>1280</v>
      </c>
      <c r="L45" s="39">
        <f t="shared" si="13"/>
        <v>1328</v>
      </c>
      <c r="M45" s="39">
        <f t="shared" si="13"/>
        <v>1303</v>
      </c>
      <c r="N45" s="39">
        <f t="shared" si="13"/>
        <v>1330</v>
      </c>
      <c r="O45" s="39">
        <f t="shared" si="13"/>
        <v>1346</v>
      </c>
      <c r="P45" s="39">
        <f t="shared" si="13"/>
        <v>1389</v>
      </c>
      <c r="Q45" s="39">
        <f t="shared" si="13"/>
        <v>1423</v>
      </c>
      <c r="R45" s="39">
        <f t="shared" si="13"/>
        <v>1784</v>
      </c>
      <c r="S45" s="39">
        <f t="shared" si="13"/>
        <v>1958</v>
      </c>
      <c r="T45" s="39">
        <f t="shared" si="13"/>
        <v>2195</v>
      </c>
      <c r="U45" s="72">
        <f t="shared" si="13"/>
        <v>2821</v>
      </c>
      <c r="V45" s="79">
        <f t="shared" ref="V45" si="14">SUM(V46:V50)</f>
        <v>3163</v>
      </c>
    </row>
    <row r="46" spans="1:22" ht="14.25" customHeight="1" x14ac:dyDescent="0.25">
      <c r="A46" s="60" t="s">
        <v>31</v>
      </c>
      <c r="B46" s="32"/>
      <c r="C46" s="32"/>
      <c r="D46" s="32"/>
      <c r="E46" s="29"/>
      <c r="F46" s="29"/>
      <c r="G46" s="29"/>
      <c r="H46" s="29"/>
      <c r="I46" s="29"/>
      <c r="J46" s="29"/>
      <c r="K46" s="29"/>
      <c r="L46" s="29"/>
      <c r="M46" s="30"/>
      <c r="N46" s="30"/>
      <c r="O46" s="31"/>
      <c r="P46" s="30"/>
      <c r="Q46" s="30"/>
      <c r="R46" s="29">
        <v>95</v>
      </c>
      <c r="S46" s="29">
        <v>270</v>
      </c>
      <c r="T46" s="29">
        <v>495</v>
      </c>
      <c r="U46" s="2">
        <v>841</v>
      </c>
      <c r="V46" s="30">
        <v>1085</v>
      </c>
    </row>
    <row r="47" spans="1:22" ht="14.25" customHeight="1" x14ac:dyDescent="0.25">
      <c r="A47" s="27" t="s">
        <v>32</v>
      </c>
      <c r="B47" s="28">
        <v>483</v>
      </c>
      <c r="C47" s="28">
        <v>508</v>
      </c>
      <c r="D47" s="28">
        <v>475</v>
      </c>
      <c r="E47" s="24">
        <v>483</v>
      </c>
      <c r="F47" s="24">
        <v>504</v>
      </c>
      <c r="G47" s="24">
        <v>510</v>
      </c>
      <c r="H47" s="24">
        <v>526</v>
      </c>
      <c r="I47" s="24">
        <v>515</v>
      </c>
      <c r="J47" s="24">
        <v>570</v>
      </c>
      <c r="K47" s="24">
        <v>628</v>
      </c>
      <c r="L47" s="24">
        <v>671</v>
      </c>
      <c r="M47" s="25">
        <v>692</v>
      </c>
      <c r="N47" s="25">
        <v>754</v>
      </c>
      <c r="O47" s="31">
        <v>788</v>
      </c>
      <c r="P47" s="30">
        <v>813</v>
      </c>
      <c r="Q47" s="31">
        <v>887</v>
      </c>
      <c r="R47" s="40">
        <v>1044</v>
      </c>
      <c r="S47" s="40">
        <v>1111</v>
      </c>
      <c r="T47" s="29">
        <v>764</v>
      </c>
      <c r="U47" s="2">
        <v>542</v>
      </c>
      <c r="V47" s="30">
        <v>424</v>
      </c>
    </row>
    <row r="48" spans="1:22" ht="14.25" customHeight="1" x14ac:dyDescent="0.25">
      <c r="A48" s="27" t="s">
        <v>33</v>
      </c>
      <c r="B48" s="28"/>
      <c r="C48" s="28"/>
      <c r="D48" s="28"/>
      <c r="E48" s="24"/>
      <c r="F48" s="24"/>
      <c r="G48" s="24"/>
      <c r="H48" s="24"/>
      <c r="I48" s="24"/>
      <c r="J48" s="24"/>
      <c r="K48" s="24"/>
      <c r="L48" s="24"/>
      <c r="M48" s="25"/>
      <c r="N48" s="25"/>
      <c r="O48" s="30"/>
      <c r="P48" s="30"/>
      <c r="Q48" s="30"/>
      <c r="R48" s="29"/>
      <c r="S48" s="29"/>
      <c r="T48" s="29">
        <v>392</v>
      </c>
      <c r="U48" s="2">
        <v>862</v>
      </c>
      <c r="V48" s="30">
        <v>1074</v>
      </c>
    </row>
    <row r="49" spans="1:22" ht="14.25" customHeight="1" x14ac:dyDescent="0.25">
      <c r="A49" s="27" t="s">
        <v>34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>
        <v>1</v>
      </c>
      <c r="M49" s="29"/>
      <c r="N49" s="30"/>
      <c r="O49" s="30"/>
      <c r="P49" s="30"/>
      <c r="Q49" s="30"/>
      <c r="R49" s="29">
        <v>28</v>
      </c>
      <c r="S49" s="29">
        <v>54</v>
      </c>
      <c r="T49" s="29">
        <v>70</v>
      </c>
      <c r="U49" s="2">
        <v>97</v>
      </c>
      <c r="V49" s="30">
        <v>125</v>
      </c>
    </row>
    <row r="50" spans="1:22" s="36" customFormat="1" ht="14.25" customHeight="1" x14ac:dyDescent="0.25">
      <c r="A50" s="27" t="s">
        <v>35</v>
      </c>
      <c r="B50" s="28">
        <v>386</v>
      </c>
      <c r="C50" s="28">
        <v>490</v>
      </c>
      <c r="D50" s="28">
        <v>530</v>
      </c>
      <c r="E50" s="24">
        <v>658</v>
      </c>
      <c r="F50" s="24">
        <v>602</v>
      </c>
      <c r="G50" s="24">
        <v>640</v>
      </c>
      <c r="H50" s="24">
        <v>698</v>
      </c>
      <c r="I50" s="24">
        <v>667</v>
      </c>
      <c r="J50" s="24">
        <v>671</v>
      </c>
      <c r="K50" s="24">
        <v>652</v>
      </c>
      <c r="L50" s="24">
        <v>656</v>
      </c>
      <c r="M50" s="25">
        <v>611</v>
      </c>
      <c r="N50" s="25">
        <v>576</v>
      </c>
      <c r="O50" s="26">
        <v>558</v>
      </c>
      <c r="P50" s="25">
        <v>576</v>
      </c>
      <c r="Q50" s="26">
        <v>536</v>
      </c>
      <c r="R50" s="24">
        <v>617</v>
      </c>
      <c r="S50" s="29">
        <v>523</v>
      </c>
      <c r="T50" s="29">
        <v>474</v>
      </c>
      <c r="U50" s="2">
        <v>479</v>
      </c>
      <c r="V50" s="30">
        <v>455</v>
      </c>
    </row>
    <row r="51" spans="1:22" ht="14.25" customHeight="1" x14ac:dyDescent="0.25">
      <c r="A51" s="27"/>
      <c r="B51" s="28"/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30"/>
      <c r="N51" s="30"/>
      <c r="O51" s="31"/>
      <c r="P51" s="30"/>
      <c r="Q51" s="30"/>
      <c r="R51" s="29"/>
      <c r="S51" s="29"/>
      <c r="T51" s="29"/>
      <c r="V51" s="30"/>
    </row>
    <row r="52" spans="1:22" ht="14.25" customHeight="1" x14ac:dyDescent="0.25">
      <c r="A52" s="61" t="s">
        <v>36</v>
      </c>
      <c r="B52" s="35">
        <f t="shared" ref="B52:H52" si="15">+B53</f>
        <v>327</v>
      </c>
      <c r="C52" s="35">
        <f t="shared" si="15"/>
        <v>255</v>
      </c>
      <c r="D52" s="35">
        <f t="shared" si="15"/>
        <v>188</v>
      </c>
      <c r="E52" s="35">
        <f t="shared" si="15"/>
        <v>128</v>
      </c>
      <c r="F52" s="35">
        <f t="shared" si="15"/>
        <v>53</v>
      </c>
      <c r="G52" s="41">
        <f>+G53</f>
        <v>59</v>
      </c>
      <c r="H52" s="41">
        <f t="shared" si="15"/>
        <v>44</v>
      </c>
      <c r="I52" s="41">
        <f>+I53</f>
        <v>31</v>
      </c>
      <c r="J52" s="41">
        <f>+J53</f>
        <v>17</v>
      </c>
      <c r="K52" s="41">
        <f>+K53</f>
        <v>7</v>
      </c>
      <c r="L52" s="41">
        <f t="shared" ref="L52:P52" si="16">+L53</f>
        <v>14</v>
      </c>
      <c r="M52" s="42">
        <f t="shared" si="16"/>
        <v>4</v>
      </c>
      <c r="N52" s="42">
        <f t="shared" si="16"/>
        <v>4</v>
      </c>
      <c r="O52" s="43">
        <f t="shared" si="16"/>
        <v>2</v>
      </c>
      <c r="P52" s="44">
        <f t="shared" si="16"/>
        <v>3</v>
      </c>
      <c r="Q52" s="44">
        <f t="shared" ref="Q52:V52" si="17">+Q53</f>
        <v>3</v>
      </c>
      <c r="R52" s="35">
        <f t="shared" si="17"/>
        <v>2</v>
      </c>
      <c r="S52" s="35">
        <f t="shared" si="17"/>
        <v>1</v>
      </c>
      <c r="T52" s="35">
        <f t="shared" si="17"/>
        <v>1</v>
      </c>
      <c r="U52" s="62">
        <f t="shared" si="17"/>
        <v>1</v>
      </c>
      <c r="V52" s="44">
        <f t="shared" si="17"/>
        <v>2</v>
      </c>
    </row>
    <row r="53" spans="1:22" s="36" customFormat="1" ht="14.25" customHeight="1" x14ac:dyDescent="0.25">
      <c r="A53" s="27" t="s">
        <v>37</v>
      </c>
      <c r="B53" s="28">
        <v>327</v>
      </c>
      <c r="C53" s="28">
        <v>255</v>
      </c>
      <c r="D53" s="28">
        <v>188</v>
      </c>
      <c r="E53" s="24">
        <v>128</v>
      </c>
      <c r="F53" s="24">
        <v>53</v>
      </c>
      <c r="G53" s="24">
        <v>59</v>
      </c>
      <c r="H53" s="24">
        <v>44</v>
      </c>
      <c r="I53" s="24">
        <v>31</v>
      </c>
      <c r="J53" s="25">
        <v>17</v>
      </c>
      <c r="K53" s="25">
        <v>7</v>
      </c>
      <c r="L53" s="25">
        <v>14</v>
      </c>
      <c r="M53" s="25">
        <v>4</v>
      </c>
      <c r="N53" s="25">
        <v>4</v>
      </c>
      <c r="O53" s="26">
        <v>2</v>
      </c>
      <c r="P53" s="25">
        <v>3</v>
      </c>
      <c r="Q53" s="26">
        <v>3</v>
      </c>
      <c r="R53" s="24">
        <v>2</v>
      </c>
      <c r="S53" s="29">
        <v>1</v>
      </c>
      <c r="T53" s="29">
        <v>1</v>
      </c>
      <c r="U53" s="2">
        <v>1</v>
      </c>
      <c r="V53" s="30">
        <v>2</v>
      </c>
    </row>
    <row r="54" spans="1:22" ht="14.25" customHeight="1" x14ac:dyDescent="0.25">
      <c r="A54" s="27"/>
      <c r="B54" s="28"/>
      <c r="C54" s="28"/>
      <c r="D54" s="28"/>
      <c r="E54" s="29"/>
      <c r="F54" s="29"/>
      <c r="G54" s="29"/>
      <c r="H54" s="29"/>
      <c r="I54" s="29"/>
      <c r="J54" s="30"/>
      <c r="K54" s="30"/>
      <c r="L54" s="30"/>
      <c r="M54" s="30"/>
      <c r="N54" s="30"/>
      <c r="O54" s="31"/>
      <c r="P54" s="30"/>
      <c r="Q54" s="30"/>
      <c r="R54" s="29"/>
      <c r="S54" s="29"/>
      <c r="T54" s="29"/>
      <c r="V54" s="30"/>
    </row>
    <row r="55" spans="1:22" ht="14.25" customHeight="1" x14ac:dyDescent="0.25">
      <c r="A55" s="61" t="s">
        <v>38</v>
      </c>
      <c r="B55" s="35">
        <f t="shared" ref="B55:V55" si="18">SUM(B56)</f>
        <v>0</v>
      </c>
      <c r="C55" s="35">
        <f t="shared" si="18"/>
        <v>0</v>
      </c>
      <c r="D55" s="35">
        <f t="shared" si="18"/>
        <v>0</v>
      </c>
      <c r="E55" s="35">
        <f t="shared" si="18"/>
        <v>0</v>
      </c>
      <c r="F55" s="35">
        <f t="shared" si="18"/>
        <v>0</v>
      </c>
      <c r="G55" s="35">
        <f t="shared" si="18"/>
        <v>0</v>
      </c>
      <c r="H55" s="35">
        <f t="shared" si="18"/>
        <v>0</v>
      </c>
      <c r="I55" s="35">
        <f t="shared" si="18"/>
        <v>4</v>
      </c>
      <c r="J55" s="35">
        <f t="shared" si="18"/>
        <v>2</v>
      </c>
      <c r="K55" s="35">
        <f t="shared" si="18"/>
        <v>4</v>
      </c>
      <c r="L55" s="35">
        <f t="shared" si="18"/>
        <v>0</v>
      </c>
      <c r="M55" s="35">
        <f t="shared" si="18"/>
        <v>1</v>
      </c>
      <c r="N55" s="35">
        <f t="shared" si="18"/>
        <v>1</v>
      </c>
      <c r="O55" s="35">
        <f t="shared" si="18"/>
        <v>0</v>
      </c>
      <c r="P55" s="35">
        <f t="shared" si="18"/>
        <v>1</v>
      </c>
      <c r="Q55" s="35">
        <f t="shared" si="18"/>
        <v>0</v>
      </c>
      <c r="R55" s="35">
        <f t="shared" si="18"/>
        <v>0</v>
      </c>
      <c r="S55" s="35">
        <f t="shared" si="18"/>
        <v>2</v>
      </c>
      <c r="T55" s="35">
        <f t="shared" si="18"/>
        <v>0</v>
      </c>
      <c r="U55" s="62">
        <f t="shared" si="18"/>
        <v>0</v>
      </c>
      <c r="V55" s="44">
        <f t="shared" si="18"/>
        <v>0</v>
      </c>
    </row>
    <row r="56" spans="1:22" s="36" customFormat="1" ht="14.25" customHeight="1" x14ac:dyDescent="0.25">
      <c r="A56" s="27" t="s">
        <v>39</v>
      </c>
      <c r="B56" s="28"/>
      <c r="C56" s="28"/>
      <c r="D56" s="28"/>
      <c r="E56" s="29"/>
      <c r="F56" s="28"/>
      <c r="G56" s="28"/>
      <c r="H56" s="29"/>
      <c r="I56" s="29">
        <v>4</v>
      </c>
      <c r="J56" s="30">
        <v>2</v>
      </c>
      <c r="K56" s="30">
        <v>4</v>
      </c>
      <c r="L56" s="30"/>
      <c r="M56" s="30">
        <v>1</v>
      </c>
      <c r="N56" s="30">
        <v>1</v>
      </c>
      <c r="O56" s="31"/>
      <c r="P56" s="30">
        <v>1</v>
      </c>
      <c r="Q56" s="30"/>
      <c r="R56" s="29"/>
      <c r="S56" s="29">
        <v>2</v>
      </c>
      <c r="T56" s="29"/>
      <c r="U56" s="2"/>
      <c r="V56" s="30"/>
    </row>
    <row r="57" spans="1:22" ht="14.25" customHeight="1" x14ac:dyDescent="0.25">
      <c r="A57" s="27"/>
      <c r="B57" s="28"/>
      <c r="C57" s="28"/>
      <c r="D57" s="28"/>
      <c r="E57" s="29"/>
      <c r="F57" s="29"/>
      <c r="G57" s="29"/>
      <c r="H57" s="29"/>
      <c r="I57" s="29"/>
      <c r="J57" s="30"/>
      <c r="K57" s="30"/>
      <c r="L57" s="30"/>
      <c r="M57" s="30"/>
      <c r="N57" s="30"/>
      <c r="O57" s="31"/>
      <c r="P57" s="30"/>
      <c r="Q57" s="30"/>
      <c r="R57" s="29"/>
      <c r="S57" s="29"/>
      <c r="T57" s="29"/>
      <c r="V57" s="30"/>
    </row>
    <row r="58" spans="1:22" ht="14.25" customHeight="1" x14ac:dyDescent="0.25">
      <c r="A58" s="61" t="s">
        <v>40</v>
      </c>
      <c r="B58" s="35">
        <f>+B59</f>
        <v>0</v>
      </c>
      <c r="C58" s="35">
        <f t="shared" ref="C58:V58" si="19">+C59</f>
        <v>0</v>
      </c>
      <c r="D58" s="35">
        <f t="shared" si="19"/>
        <v>0</v>
      </c>
      <c r="E58" s="35">
        <f t="shared" si="19"/>
        <v>0</v>
      </c>
      <c r="F58" s="35">
        <f t="shared" si="19"/>
        <v>0</v>
      </c>
      <c r="G58" s="35">
        <f t="shared" si="19"/>
        <v>0</v>
      </c>
      <c r="H58" s="35">
        <f t="shared" si="19"/>
        <v>0</v>
      </c>
      <c r="I58" s="35">
        <f t="shared" si="19"/>
        <v>0</v>
      </c>
      <c r="J58" s="35">
        <f t="shared" si="19"/>
        <v>11</v>
      </c>
      <c r="K58" s="35">
        <f t="shared" si="19"/>
        <v>0</v>
      </c>
      <c r="L58" s="35">
        <f t="shared" si="19"/>
        <v>0</v>
      </c>
      <c r="M58" s="35">
        <f t="shared" si="19"/>
        <v>0</v>
      </c>
      <c r="N58" s="35">
        <f t="shared" si="19"/>
        <v>0</v>
      </c>
      <c r="O58" s="35">
        <f t="shared" si="19"/>
        <v>0</v>
      </c>
      <c r="P58" s="35">
        <f t="shared" si="19"/>
        <v>0</v>
      </c>
      <c r="Q58" s="35">
        <f t="shared" si="19"/>
        <v>0</v>
      </c>
      <c r="R58" s="35">
        <f t="shared" si="19"/>
        <v>21</v>
      </c>
      <c r="S58" s="35">
        <f t="shared" si="19"/>
        <v>44</v>
      </c>
      <c r="T58" s="35">
        <f t="shared" si="19"/>
        <v>71</v>
      </c>
      <c r="U58" s="62">
        <f t="shared" si="19"/>
        <v>81</v>
      </c>
      <c r="V58" s="44">
        <f t="shared" si="19"/>
        <v>91</v>
      </c>
    </row>
    <row r="59" spans="1:22" ht="14.25" customHeight="1" x14ac:dyDescent="0.25">
      <c r="A59" s="70" t="s">
        <v>41</v>
      </c>
      <c r="B59" s="45"/>
      <c r="C59" s="45"/>
      <c r="D59" s="45"/>
      <c r="E59" s="46"/>
      <c r="F59" s="45"/>
      <c r="G59" s="45"/>
      <c r="H59" s="46"/>
      <c r="I59" s="46"/>
      <c r="J59" s="47">
        <v>11</v>
      </c>
      <c r="K59" s="47"/>
      <c r="L59" s="47"/>
      <c r="M59" s="47"/>
      <c r="N59" s="47"/>
      <c r="O59" s="48"/>
      <c r="P59" s="47"/>
      <c r="Q59" s="47"/>
      <c r="R59" s="46">
        <v>21</v>
      </c>
      <c r="S59" s="46">
        <v>44</v>
      </c>
      <c r="T59" s="46">
        <v>71</v>
      </c>
      <c r="U59" s="63">
        <v>81</v>
      </c>
      <c r="V59" s="47">
        <v>91</v>
      </c>
    </row>
    <row r="60" spans="1:22" s="50" customFormat="1" ht="13.7" customHeight="1" x14ac:dyDescent="0.25">
      <c r="A60" s="64" t="s">
        <v>42</v>
      </c>
      <c r="B60" s="71"/>
      <c r="C60" s="71"/>
      <c r="D60" s="71"/>
      <c r="E60" s="2"/>
      <c r="F60" s="71"/>
      <c r="G60" s="7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2" ht="15.95" customHeight="1" x14ac:dyDescent="0.25">
      <c r="A61" s="64" t="s">
        <v>43</v>
      </c>
      <c r="B61" s="71"/>
      <c r="C61" s="71"/>
      <c r="D61" s="71"/>
      <c r="F61" s="71"/>
      <c r="G61" s="71"/>
    </row>
    <row r="62" spans="1:22" ht="76.349999999999994" customHeight="1" x14ac:dyDescent="0.25"/>
    <row r="63" spans="1:22" ht="39.6" customHeight="1" x14ac:dyDescent="0.25"/>
    <row r="64" spans="1:22" ht="15.95" customHeight="1" x14ac:dyDescent="0.25"/>
    <row r="65" spans="1:114" ht="15.95" customHeight="1" x14ac:dyDescent="0.25"/>
    <row r="66" spans="1:114" ht="15.95" customHeight="1" x14ac:dyDescent="0.25"/>
    <row r="67" spans="1:114" ht="15.95" customHeight="1" x14ac:dyDescent="0.25"/>
    <row r="68" spans="1:114" ht="15.95" customHeight="1" x14ac:dyDescent="0.25"/>
    <row r="69" spans="1:114" ht="15.95" customHeight="1" x14ac:dyDescent="0.25"/>
    <row r="70" spans="1:114" s="49" customFormat="1" ht="15.95" customHeight="1" thickBot="1" x14ac:dyDescent="0.3">
      <c r="A70" s="2"/>
      <c r="B70" s="2"/>
      <c r="C70" s="2"/>
      <c r="D70" s="2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</row>
  </sheetData>
  <mergeCells count="5">
    <mergeCell ref="A1:T1"/>
    <mergeCell ref="A2:T2"/>
    <mergeCell ref="A3:T3"/>
    <mergeCell ref="A5:T5"/>
    <mergeCell ref="A6:T6"/>
  </mergeCells>
  <printOptions horizontalCentered="1"/>
  <pageMargins left="1.968503937007874E-2" right="1.968503937007874E-2" top="0.39370078740157483" bottom="0.39370078740157483" header="0.31496062992125984" footer="0.11811023622047245"/>
  <pageSetup scale="65" firstPageNumber="0" fitToHeight="10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FINAL MATRICULA_FISC</vt:lpstr>
      <vt:lpstr>'FINAL MATRICULA_FISC'!Área_de_impresión</vt:lpstr>
      <vt:lpstr>'FINAL MATRICULA_FISC'!Excel_BuiltIn_Print_Area_1</vt:lpstr>
      <vt:lpstr>'FINAL MATRICULA_FISC'!Excel_BuiltIn_Print_Area_1_1</vt:lpstr>
      <vt:lpstr>'FINAL MATRICULA_FISC'!Excel_BuiltIn_Print_Area_1_1_1_1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2026-08-24T15:57:39Z</cp:lastPrinted>
  <dcterms:created xsi:type="dcterms:W3CDTF">2021-01-15T19:58:24Z</dcterms:created>
  <dcterms:modified xsi:type="dcterms:W3CDTF">2026-08-24T15:58:02Z</dcterms:modified>
  <cp:category/>
  <cp:contentStatus/>
</cp:coreProperties>
</file>