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Total/"/>
    </mc:Choice>
  </mc:AlternateContent>
  <xr:revisionPtr revIDLastSave="294" documentId="13_ncr:1_{814C9B32-037C-468D-9C89-FB7CDDBE17BE}" xr6:coauthVersionLast="47" xr6:coauthVersionMax="47" xr10:uidLastSave="{C3AB2E0F-B3AE-4E3D-8CE8-EA837503723D}"/>
  <bookViews>
    <workbookView xWindow="14295" yWindow="0" windowWidth="14610" windowHeight="15585" xr2:uid="{EC1A5B67-B862-4F1F-8D94-60CC518C4E3A}"/>
  </bookViews>
  <sheets>
    <sheet name="matricula_UTP_1981-2025" sheetId="1" r:id="rId1"/>
  </sheets>
  <definedNames>
    <definedName name="_xlnm._FilterDatabase" localSheetId="0" hidden="1">'matricula_UTP_1981-2025'!$A$31:$IV$31</definedName>
    <definedName name="_xlnm.Print_Area" localSheetId="0">'matricula_UTP_1981-2025'!$A$1:$AT$306</definedName>
    <definedName name="Excel_BuiltIn_Print_Area_1" localSheetId="0">'matricula_UTP_1981-2025'!$A$8:$O$222</definedName>
    <definedName name="Excel_BuiltIn_Print_Area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47" i="1" l="1"/>
  <c r="AT34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P299" i="1"/>
  <c r="Q299" i="1"/>
  <c r="R299" i="1"/>
  <c r="S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K299" i="1"/>
  <c r="AL299" i="1"/>
  <c r="AM299" i="1"/>
  <c r="AN299" i="1"/>
  <c r="AO299" i="1"/>
  <c r="AP299" i="1"/>
  <c r="AQ299" i="1"/>
  <c r="AR299" i="1"/>
  <c r="AS299" i="1"/>
  <c r="AT299" i="1"/>
  <c r="AT234" i="1"/>
  <c r="AT241" i="1"/>
  <c r="B135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O135" i="1"/>
  <c r="P135" i="1"/>
  <c r="Q135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K135" i="1"/>
  <c r="AL135" i="1"/>
  <c r="AM135" i="1"/>
  <c r="AN135" i="1"/>
  <c r="AO135" i="1"/>
  <c r="AP135" i="1"/>
  <c r="AQ135" i="1"/>
  <c r="AR135" i="1"/>
  <c r="AS135" i="1"/>
  <c r="AT135" i="1"/>
  <c r="AT32" i="1" l="1"/>
  <c r="AT49" i="1"/>
  <c r="AT57" i="1"/>
  <c r="AT65" i="1"/>
  <c r="AT72" i="1"/>
  <c r="AT79" i="1"/>
  <c r="AT98" i="1"/>
  <c r="AT100" i="1"/>
  <c r="AT104" i="1"/>
  <c r="AT21" i="1" s="1"/>
  <c r="AT106" i="1"/>
  <c r="AT115" i="1"/>
  <c r="AT119" i="1"/>
  <c r="AT122" i="1"/>
  <c r="AT132" i="1"/>
  <c r="AT147" i="1"/>
  <c r="AT150" i="1"/>
  <c r="AT156" i="1"/>
  <c r="AT163" i="1"/>
  <c r="AT166" i="1"/>
  <c r="AT171" i="1"/>
  <c r="AT182" i="1"/>
  <c r="AT186" i="1"/>
  <c r="AT192" i="1"/>
  <c r="AT194" i="1"/>
  <c r="AT199" i="1"/>
  <c r="AT18" i="1" s="1"/>
  <c r="AT203" i="1"/>
  <c r="AT209" i="1"/>
  <c r="AT216" i="1"/>
  <c r="AT220" i="1"/>
  <c r="AT225" i="1"/>
  <c r="AT232" i="1"/>
  <c r="AT247" i="1"/>
  <c r="AT254" i="1"/>
  <c r="AT260" i="1"/>
  <c r="AT266" i="1"/>
  <c r="AT268" i="1"/>
  <c r="AT270" i="1"/>
  <c r="AT280" i="1"/>
  <c r="AT284" i="1"/>
  <c r="AT291" i="1"/>
  <c r="AT295" i="1"/>
  <c r="AT19" i="1" s="1"/>
  <c r="AT297" i="1"/>
  <c r="AT20" i="1" s="1"/>
  <c r="AT303" i="1"/>
  <c r="AS32" i="1"/>
  <c r="AS34" i="1"/>
  <c r="AS49" i="1"/>
  <c r="AS57" i="1"/>
  <c r="AS65" i="1"/>
  <c r="AS72" i="1"/>
  <c r="AS79" i="1"/>
  <c r="AS98" i="1"/>
  <c r="AS100" i="1"/>
  <c r="AS104" i="1"/>
  <c r="AS21" i="1" s="1"/>
  <c r="AS106" i="1"/>
  <c r="AS115" i="1"/>
  <c r="AS119" i="1"/>
  <c r="AS122" i="1"/>
  <c r="AS132" i="1"/>
  <c r="AS147" i="1"/>
  <c r="AS150" i="1"/>
  <c r="AS156" i="1"/>
  <c r="AS163" i="1"/>
  <c r="AS166" i="1"/>
  <c r="AS171" i="1"/>
  <c r="AS182" i="1"/>
  <c r="AS186" i="1"/>
  <c r="AS192" i="1"/>
  <c r="AS194" i="1"/>
  <c r="AS199" i="1"/>
  <c r="AS18" i="1" s="1"/>
  <c r="AS203" i="1"/>
  <c r="AS209" i="1"/>
  <c r="AS216" i="1"/>
  <c r="AS220" i="1"/>
  <c r="AS225" i="1"/>
  <c r="AS232" i="1"/>
  <c r="AS234" i="1"/>
  <c r="AS241" i="1"/>
  <c r="AS247" i="1"/>
  <c r="AS254" i="1"/>
  <c r="AS260" i="1"/>
  <c r="AS266" i="1"/>
  <c r="AS268" i="1"/>
  <c r="AS270" i="1"/>
  <c r="AS280" i="1"/>
  <c r="AS284" i="1"/>
  <c r="AS291" i="1"/>
  <c r="AS295" i="1"/>
  <c r="AS19" i="1" s="1"/>
  <c r="AS297" i="1"/>
  <c r="AS20" i="1" s="1"/>
  <c r="AS303" i="1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T14" i="1" l="1"/>
  <c r="AT230" i="1"/>
  <c r="AT25" i="1"/>
  <c r="AS24" i="1"/>
  <c r="AS23" i="1"/>
  <c r="AS96" i="1"/>
  <c r="AS17" i="1"/>
  <c r="AS16" i="1" s="1"/>
  <c r="AS230" i="1"/>
  <c r="AS14" i="1"/>
  <c r="AS28" i="1"/>
  <c r="AS12" i="1"/>
  <c r="AS11" i="1" s="1"/>
  <c r="AS180" i="1"/>
  <c r="AS130" i="1"/>
  <c r="AS27" i="1"/>
  <c r="AS26" i="1" s="1"/>
  <c r="AS25" i="1"/>
  <c r="AS278" i="1"/>
  <c r="AT278" i="1"/>
  <c r="AT28" i="1"/>
  <c r="AT17" i="1"/>
  <c r="AT16" i="1" s="1"/>
  <c r="AT180" i="1"/>
  <c r="AT130" i="1"/>
  <c r="AT12" i="1"/>
  <c r="AT11" i="1" s="1"/>
  <c r="AT27" i="1"/>
  <c r="AT96" i="1"/>
  <c r="AT24" i="1"/>
  <c r="AT23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P241" i="1"/>
  <c r="Q241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K241" i="1"/>
  <c r="AL241" i="1"/>
  <c r="AM241" i="1"/>
  <c r="AN241" i="1"/>
  <c r="AO241" i="1"/>
  <c r="AP241" i="1"/>
  <c r="AQ241" i="1"/>
  <c r="AR241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B192" i="1"/>
  <c r="C104" i="1"/>
  <c r="C21" i="1" s="1"/>
  <c r="D104" i="1"/>
  <c r="D21" i="1" s="1"/>
  <c r="E104" i="1"/>
  <c r="E21" i="1" s="1"/>
  <c r="F104" i="1"/>
  <c r="F21" i="1" s="1"/>
  <c r="G104" i="1"/>
  <c r="G21" i="1" s="1"/>
  <c r="H104" i="1"/>
  <c r="H21" i="1" s="1"/>
  <c r="I104" i="1"/>
  <c r="I21" i="1" s="1"/>
  <c r="J104" i="1"/>
  <c r="J21" i="1" s="1"/>
  <c r="K104" i="1"/>
  <c r="K21" i="1" s="1"/>
  <c r="L104" i="1"/>
  <c r="L21" i="1" s="1"/>
  <c r="M104" i="1"/>
  <c r="M21" i="1" s="1"/>
  <c r="N104" i="1"/>
  <c r="N21" i="1" s="1"/>
  <c r="O104" i="1"/>
  <c r="O21" i="1" s="1"/>
  <c r="P104" i="1"/>
  <c r="P21" i="1" s="1"/>
  <c r="Q104" i="1"/>
  <c r="Q21" i="1" s="1"/>
  <c r="R104" i="1"/>
  <c r="R21" i="1" s="1"/>
  <c r="S104" i="1"/>
  <c r="S21" i="1" s="1"/>
  <c r="T104" i="1"/>
  <c r="T21" i="1" s="1"/>
  <c r="U104" i="1"/>
  <c r="U21" i="1" s="1"/>
  <c r="V104" i="1"/>
  <c r="V21" i="1" s="1"/>
  <c r="W104" i="1"/>
  <c r="W21" i="1" s="1"/>
  <c r="X104" i="1"/>
  <c r="X21" i="1" s="1"/>
  <c r="Y104" i="1"/>
  <c r="Y21" i="1" s="1"/>
  <c r="Z104" i="1"/>
  <c r="Z21" i="1" s="1"/>
  <c r="AA104" i="1"/>
  <c r="AA21" i="1" s="1"/>
  <c r="AB104" i="1"/>
  <c r="AB21" i="1" s="1"/>
  <c r="AC104" i="1"/>
  <c r="AC21" i="1" s="1"/>
  <c r="AD104" i="1"/>
  <c r="AD21" i="1" s="1"/>
  <c r="AE104" i="1"/>
  <c r="AE21" i="1" s="1"/>
  <c r="AF104" i="1"/>
  <c r="AF21" i="1" s="1"/>
  <c r="AG104" i="1"/>
  <c r="AG21" i="1" s="1"/>
  <c r="AH104" i="1"/>
  <c r="AH21" i="1" s="1"/>
  <c r="AI104" i="1"/>
  <c r="AI21" i="1" s="1"/>
  <c r="AJ104" i="1"/>
  <c r="AJ21" i="1" s="1"/>
  <c r="AK104" i="1"/>
  <c r="AK21" i="1" s="1"/>
  <c r="AL104" i="1"/>
  <c r="AL21" i="1" s="1"/>
  <c r="AM104" i="1"/>
  <c r="AM21" i="1" s="1"/>
  <c r="AN104" i="1"/>
  <c r="AN21" i="1" s="1"/>
  <c r="AO104" i="1"/>
  <c r="AO21" i="1" s="1"/>
  <c r="AP104" i="1"/>
  <c r="AP21" i="1" s="1"/>
  <c r="AQ104" i="1"/>
  <c r="AQ21" i="1" s="1"/>
  <c r="AR104" i="1"/>
  <c r="AR21" i="1" s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P303" i="1"/>
  <c r="Q303" i="1"/>
  <c r="R303" i="1"/>
  <c r="S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K303" i="1"/>
  <c r="AL303" i="1"/>
  <c r="AM303" i="1"/>
  <c r="AN303" i="1"/>
  <c r="AO303" i="1"/>
  <c r="AP303" i="1"/>
  <c r="AQ303" i="1"/>
  <c r="AR303" i="1"/>
  <c r="B303" i="1"/>
  <c r="C297" i="1"/>
  <c r="C20" i="1" s="1"/>
  <c r="D297" i="1"/>
  <c r="D20" i="1" s="1"/>
  <c r="E297" i="1"/>
  <c r="E20" i="1" s="1"/>
  <c r="F297" i="1"/>
  <c r="F20" i="1" s="1"/>
  <c r="G297" i="1"/>
  <c r="G20" i="1" s="1"/>
  <c r="H297" i="1"/>
  <c r="H20" i="1" s="1"/>
  <c r="I297" i="1"/>
  <c r="I20" i="1" s="1"/>
  <c r="J297" i="1"/>
  <c r="J20" i="1" s="1"/>
  <c r="K297" i="1"/>
  <c r="K20" i="1" s="1"/>
  <c r="L297" i="1"/>
  <c r="L20" i="1" s="1"/>
  <c r="M297" i="1"/>
  <c r="M20" i="1" s="1"/>
  <c r="N297" i="1"/>
  <c r="N20" i="1" s="1"/>
  <c r="O297" i="1"/>
  <c r="O20" i="1" s="1"/>
  <c r="P297" i="1"/>
  <c r="P20" i="1" s="1"/>
  <c r="Q297" i="1"/>
  <c r="Q20" i="1" s="1"/>
  <c r="R297" i="1"/>
  <c r="R20" i="1" s="1"/>
  <c r="S297" i="1"/>
  <c r="S20" i="1" s="1"/>
  <c r="T297" i="1"/>
  <c r="T20" i="1" s="1"/>
  <c r="U297" i="1"/>
  <c r="U20" i="1" s="1"/>
  <c r="V297" i="1"/>
  <c r="V20" i="1" s="1"/>
  <c r="W297" i="1"/>
  <c r="W20" i="1" s="1"/>
  <c r="X297" i="1"/>
  <c r="X20" i="1" s="1"/>
  <c r="Y297" i="1"/>
  <c r="Y20" i="1" s="1"/>
  <c r="Z297" i="1"/>
  <c r="Z20" i="1" s="1"/>
  <c r="AA297" i="1"/>
  <c r="AA20" i="1" s="1"/>
  <c r="AB297" i="1"/>
  <c r="AB20" i="1" s="1"/>
  <c r="AC297" i="1"/>
  <c r="AC20" i="1" s="1"/>
  <c r="AD297" i="1"/>
  <c r="AD20" i="1" s="1"/>
  <c r="AE297" i="1"/>
  <c r="AE20" i="1" s="1"/>
  <c r="AF297" i="1"/>
  <c r="AF20" i="1" s="1"/>
  <c r="AG297" i="1"/>
  <c r="AG20" i="1" s="1"/>
  <c r="AH297" i="1"/>
  <c r="AH20" i="1" s="1"/>
  <c r="AI297" i="1"/>
  <c r="AI20" i="1" s="1"/>
  <c r="AJ297" i="1"/>
  <c r="AJ20" i="1" s="1"/>
  <c r="AK297" i="1"/>
  <c r="AK20" i="1" s="1"/>
  <c r="AL297" i="1"/>
  <c r="AL20" i="1" s="1"/>
  <c r="AM297" i="1"/>
  <c r="AM20" i="1" s="1"/>
  <c r="AN297" i="1"/>
  <c r="AN20" i="1" s="1"/>
  <c r="AO297" i="1"/>
  <c r="AO20" i="1" s="1"/>
  <c r="AP297" i="1"/>
  <c r="AP20" i="1" s="1"/>
  <c r="AQ297" i="1"/>
  <c r="AQ20" i="1" s="1"/>
  <c r="AR297" i="1"/>
  <c r="AR20" i="1" s="1"/>
  <c r="B297" i="1"/>
  <c r="B20" i="1" s="1"/>
  <c r="C295" i="1"/>
  <c r="C19" i="1" s="1"/>
  <c r="D295" i="1"/>
  <c r="D19" i="1" s="1"/>
  <c r="E295" i="1"/>
  <c r="E19" i="1" s="1"/>
  <c r="F295" i="1"/>
  <c r="F19" i="1" s="1"/>
  <c r="G295" i="1"/>
  <c r="G19" i="1" s="1"/>
  <c r="H295" i="1"/>
  <c r="H19" i="1" s="1"/>
  <c r="I295" i="1"/>
  <c r="I19" i="1" s="1"/>
  <c r="J295" i="1"/>
  <c r="J19" i="1" s="1"/>
  <c r="K295" i="1"/>
  <c r="K19" i="1" s="1"/>
  <c r="L295" i="1"/>
  <c r="L19" i="1" s="1"/>
  <c r="M295" i="1"/>
  <c r="M19" i="1" s="1"/>
  <c r="N295" i="1"/>
  <c r="N19" i="1" s="1"/>
  <c r="O295" i="1"/>
  <c r="O19" i="1" s="1"/>
  <c r="P295" i="1"/>
  <c r="P19" i="1" s="1"/>
  <c r="Q295" i="1"/>
  <c r="Q19" i="1" s="1"/>
  <c r="R295" i="1"/>
  <c r="R19" i="1" s="1"/>
  <c r="S295" i="1"/>
  <c r="S19" i="1" s="1"/>
  <c r="T295" i="1"/>
  <c r="T19" i="1" s="1"/>
  <c r="U295" i="1"/>
  <c r="U19" i="1" s="1"/>
  <c r="V295" i="1"/>
  <c r="V19" i="1" s="1"/>
  <c r="W295" i="1"/>
  <c r="W19" i="1" s="1"/>
  <c r="X295" i="1"/>
  <c r="X19" i="1" s="1"/>
  <c r="Y295" i="1"/>
  <c r="Y19" i="1" s="1"/>
  <c r="Z295" i="1"/>
  <c r="Z19" i="1" s="1"/>
  <c r="AA295" i="1"/>
  <c r="AA19" i="1" s="1"/>
  <c r="AB295" i="1"/>
  <c r="AB19" i="1" s="1"/>
  <c r="AC295" i="1"/>
  <c r="AC19" i="1" s="1"/>
  <c r="AD295" i="1"/>
  <c r="AD19" i="1" s="1"/>
  <c r="AE295" i="1"/>
  <c r="AE19" i="1" s="1"/>
  <c r="AF295" i="1"/>
  <c r="AF19" i="1" s="1"/>
  <c r="AG295" i="1"/>
  <c r="AG19" i="1" s="1"/>
  <c r="AH295" i="1"/>
  <c r="AH19" i="1" s="1"/>
  <c r="AI295" i="1"/>
  <c r="AI19" i="1" s="1"/>
  <c r="AJ295" i="1"/>
  <c r="AJ19" i="1" s="1"/>
  <c r="AK295" i="1"/>
  <c r="AK19" i="1" s="1"/>
  <c r="AL295" i="1"/>
  <c r="AL19" i="1" s="1"/>
  <c r="AM295" i="1"/>
  <c r="AM19" i="1" s="1"/>
  <c r="AN295" i="1"/>
  <c r="AN19" i="1" s="1"/>
  <c r="AO295" i="1"/>
  <c r="AO19" i="1" s="1"/>
  <c r="AP295" i="1"/>
  <c r="AP19" i="1" s="1"/>
  <c r="AQ295" i="1"/>
  <c r="AQ19" i="1" s="1"/>
  <c r="AR295" i="1"/>
  <c r="AR19" i="1" s="1"/>
  <c r="B295" i="1"/>
  <c r="B19" i="1" s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K291" i="1"/>
  <c r="AL291" i="1"/>
  <c r="AM291" i="1"/>
  <c r="AN291" i="1"/>
  <c r="AO291" i="1"/>
  <c r="AP291" i="1"/>
  <c r="AQ291" i="1"/>
  <c r="AR291" i="1"/>
  <c r="C284" i="1"/>
  <c r="D284" i="1"/>
  <c r="E284" i="1"/>
  <c r="F284" i="1"/>
  <c r="G284" i="1"/>
  <c r="H284" i="1"/>
  <c r="I284" i="1"/>
  <c r="J284" i="1"/>
  <c r="K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C280" i="1"/>
  <c r="D280" i="1"/>
  <c r="E280" i="1"/>
  <c r="F280" i="1"/>
  <c r="G280" i="1"/>
  <c r="H280" i="1"/>
  <c r="I280" i="1"/>
  <c r="J280" i="1"/>
  <c r="K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B280" i="1"/>
  <c r="C270" i="1"/>
  <c r="D270" i="1"/>
  <c r="E270" i="1"/>
  <c r="F270" i="1"/>
  <c r="G270" i="1"/>
  <c r="H270" i="1"/>
  <c r="I270" i="1"/>
  <c r="J270" i="1"/>
  <c r="K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B270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B268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B266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C254" i="1"/>
  <c r="D254" i="1"/>
  <c r="E254" i="1"/>
  <c r="F254" i="1"/>
  <c r="G254" i="1"/>
  <c r="H254" i="1"/>
  <c r="I254" i="1"/>
  <c r="J254" i="1"/>
  <c r="K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K247" i="1"/>
  <c r="AL247" i="1"/>
  <c r="AM247" i="1"/>
  <c r="AN247" i="1"/>
  <c r="AO247" i="1"/>
  <c r="AP247" i="1"/>
  <c r="AQ247" i="1"/>
  <c r="AR247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B232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O225" i="1"/>
  <c r="P225" i="1"/>
  <c r="Q225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K225" i="1"/>
  <c r="AL225" i="1"/>
  <c r="AM225" i="1"/>
  <c r="AN225" i="1"/>
  <c r="AO225" i="1"/>
  <c r="AP225" i="1"/>
  <c r="AQ225" i="1"/>
  <c r="AR225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AL209" i="1"/>
  <c r="AM209" i="1"/>
  <c r="AN209" i="1"/>
  <c r="AO209" i="1"/>
  <c r="AP209" i="1"/>
  <c r="AQ209" i="1"/>
  <c r="AR209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K203" i="1"/>
  <c r="AL203" i="1"/>
  <c r="AM203" i="1"/>
  <c r="AN203" i="1"/>
  <c r="AO203" i="1"/>
  <c r="AP203" i="1"/>
  <c r="AQ203" i="1"/>
  <c r="AR203" i="1"/>
  <c r="C199" i="1"/>
  <c r="C18" i="1" s="1"/>
  <c r="D199" i="1"/>
  <c r="D18" i="1" s="1"/>
  <c r="E199" i="1"/>
  <c r="E18" i="1" s="1"/>
  <c r="F199" i="1"/>
  <c r="F18" i="1" s="1"/>
  <c r="G199" i="1"/>
  <c r="G18" i="1" s="1"/>
  <c r="H199" i="1"/>
  <c r="H18" i="1" s="1"/>
  <c r="I199" i="1"/>
  <c r="I18" i="1" s="1"/>
  <c r="J199" i="1"/>
  <c r="J18" i="1" s="1"/>
  <c r="K199" i="1"/>
  <c r="K18" i="1" s="1"/>
  <c r="L199" i="1"/>
  <c r="L18" i="1" s="1"/>
  <c r="M199" i="1"/>
  <c r="M18" i="1" s="1"/>
  <c r="N199" i="1"/>
  <c r="N18" i="1" s="1"/>
  <c r="O199" i="1"/>
  <c r="O18" i="1" s="1"/>
  <c r="P199" i="1"/>
  <c r="P18" i="1" s="1"/>
  <c r="Q199" i="1"/>
  <c r="Q18" i="1" s="1"/>
  <c r="R199" i="1"/>
  <c r="R18" i="1" s="1"/>
  <c r="S199" i="1"/>
  <c r="S18" i="1" s="1"/>
  <c r="T199" i="1"/>
  <c r="T18" i="1" s="1"/>
  <c r="U199" i="1"/>
  <c r="U18" i="1" s="1"/>
  <c r="V199" i="1"/>
  <c r="V18" i="1" s="1"/>
  <c r="W199" i="1"/>
  <c r="W18" i="1" s="1"/>
  <c r="X199" i="1"/>
  <c r="X18" i="1" s="1"/>
  <c r="Y199" i="1"/>
  <c r="Y18" i="1" s="1"/>
  <c r="Z199" i="1"/>
  <c r="Z18" i="1" s="1"/>
  <c r="AA199" i="1"/>
  <c r="AA18" i="1" s="1"/>
  <c r="AB199" i="1"/>
  <c r="AB18" i="1" s="1"/>
  <c r="AC199" i="1"/>
  <c r="AC18" i="1" s="1"/>
  <c r="AD199" i="1"/>
  <c r="AD18" i="1" s="1"/>
  <c r="AE199" i="1"/>
  <c r="AE18" i="1" s="1"/>
  <c r="AF199" i="1"/>
  <c r="AF18" i="1" s="1"/>
  <c r="AG199" i="1"/>
  <c r="AG18" i="1" s="1"/>
  <c r="AH199" i="1"/>
  <c r="AH18" i="1" s="1"/>
  <c r="AI199" i="1"/>
  <c r="AI18" i="1" s="1"/>
  <c r="AJ199" i="1"/>
  <c r="AJ18" i="1" s="1"/>
  <c r="AK199" i="1"/>
  <c r="AK18" i="1" s="1"/>
  <c r="AL199" i="1"/>
  <c r="AL18" i="1" s="1"/>
  <c r="AM199" i="1"/>
  <c r="AM18" i="1" s="1"/>
  <c r="AN199" i="1"/>
  <c r="AN18" i="1" s="1"/>
  <c r="AO199" i="1"/>
  <c r="AO18" i="1" s="1"/>
  <c r="AP199" i="1"/>
  <c r="AP18" i="1" s="1"/>
  <c r="AQ199" i="1"/>
  <c r="AQ18" i="1" s="1"/>
  <c r="AR199" i="1"/>
  <c r="AR18" i="1" s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B194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C182" i="1"/>
  <c r="D182" i="1"/>
  <c r="E182" i="1"/>
  <c r="F182" i="1"/>
  <c r="G182" i="1"/>
  <c r="H182" i="1"/>
  <c r="I182" i="1"/>
  <c r="J182" i="1"/>
  <c r="K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O171" i="1"/>
  <c r="P171" i="1"/>
  <c r="Q171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K171" i="1"/>
  <c r="AL171" i="1"/>
  <c r="AM171" i="1"/>
  <c r="AN171" i="1"/>
  <c r="AO171" i="1"/>
  <c r="AP171" i="1"/>
  <c r="AQ171" i="1"/>
  <c r="AR171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K163" i="1"/>
  <c r="AL163" i="1"/>
  <c r="AM163" i="1"/>
  <c r="AN163" i="1"/>
  <c r="AO163" i="1"/>
  <c r="AP163" i="1"/>
  <c r="AQ163" i="1"/>
  <c r="AR163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B150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K147" i="1"/>
  <c r="AL147" i="1"/>
  <c r="AM147" i="1"/>
  <c r="AN147" i="1"/>
  <c r="AO147" i="1"/>
  <c r="AP147" i="1"/>
  <c r="AQ147" i="1"/>
  <c r="AR147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O119" i="1"/>
  <c r="P119" i="1"/>
  <c r="Q119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K119" i="1"/>
  <c r="AL119" i="1"/>
  <c r="AM119" i="1"/>
  <c r="AN119" i="1"/>
  <c r="AO119" i="1"/>
  <c r="AP119" i="1"/>
  <c r="AQ119" i="1"/>
  <c r="AR119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O115" i="1"/>
  <c r="P115" i="1"/>
  <c r="Q115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K115" i="1"/>
  <c r="AL115" i="1"/>
  <c r="AM115" i="1"/>
  <c r="AN115" i="1"/>
  <c r="AO115" i="1"/>
  <c r="AP115" i="1"/>
  <c r="AQ115" i="1"/>
  <c r="AR11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B9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AM79" i="1"/>
  <c r="AN79" i="1"/>
  <c r="AO79" i="1"/>
  <c r="AP79" i="1"/>
  <c r="AQ79" i="1"/>
  <c r="AR79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B32" i="1"/>
  <c r="B104" i="1"/>
  <c r="B21" i="1" s="1"/>
  <c r="AS22" i="1" l="1"/>
  <c r="AR12" i="1"/>
  <c r="AR11" i="1" s="1"/>
  <c r="AT26" i="1"/>
  <c r="AT22" i="1"/>
  <c r="AK12" i="1"/>
  <c r="AK11" i="1" s="1"/>
  <c r="M12" i="1"/>
  <c r="M11" i="1" s="1"/>
  <c r="AN25" i="1"/>
  <c r="AC12" i="1"/>
  <c r="AC11" i="1" s="1"/>
  <c r="U12" i="1"/>
  <c r="U11" i="1" s="1"/>
  <c r="E12" i="1"/>
  <c r="E11" i="1" s="1"/>
  <c r="AM14" i="1"/>
  <c r="AE14" i="1"/>
  <c r="W14" i="1"/>
  <c r="O14" i="1"/>
  <c r="G14" i="1"/>
  <c r="AO28" i="1"/>
  <c r="AG28" i="1"/>
  <c r="AN14" i="1"/>
  <c r="AJ28" i="1"/>
  <c r="AP25" i="1"/>
  <c r="AH25" i="1"/>
  <c r="AD12" i="1"/>
  <c r="AD11" i="1" s="1"/>
  <c r="N12" i="1"/>
  <c r="N11" i="1" s="1"/>
  <c r="AF14" i="1"/>
  <c r="X14" i="1"/>
  <c r="P14" i="1"/>
  <c r="H14" i="1"/>
  <c r="AP17" i="1"/>
  <c r="AP16" i="1" s="1"/>
  <c r="AH17" i="1"/>
  <c r="AH16" i="1" s="1"/>
  <c r="R278" i="1"/>
  <c r="AL12" i="1"/>
  <c r="AL11" i="1" s="1"/>
  <c r="V12" i="1"/>
  <c r="V11" i="1" s="1"/>
  <c r="F12" i="1"/>
  <c r="F11" i="1" s="1"/>
  <c r="AR96" i="1"/>
  <c r="AJ96" i="1"/>
  <c r="AB96" i="1"/>
  <c r="T96" i="1"/>
  <c r="L96" i="1"/>
  <c r="D96" i="1"/>
  <c r="AA23" i="1"/>
  <c r="AE25" i="1"/>
  <c r="AL96" i="1"/>
  <c r="AD96" i="1"/>
  <c r="V96" i="1"/>
  <c r="N96" i="1"/>
  <c r="F96" i="1"/>
  <c r="AQ180" i="1"/>
  <c r="AI180" i="1"/>
  <c r="S180" i="1"/>
  <c r="K180" i="1"/>
  <c r="AM230" i="1"/>
  <c r="AE230" i="1"/>
  <c r="O230" i="1"/>
  <c r="G230" i="1"/>
  <c r="AG230" i="1"/>
  <c r="Y230" i="1"/>
  <c r="AC24" i="1"/>
  <c r="H130" i="1"/>
  <c r="Y180" i="1"/>
  <c r="Q278" i="1"/>
  <c r="AP23" i="1"/>
  <c r="AH23" i="1"/>
  <c r="Z23" i="1"/>
  <c r="R23" i="1"/>
  <c r="J23" i="1"/>
  <c r="AR24" i="1"/>
  <c r="AJ24" i="1"/>
  <c r="AB24" i="1"/>
  <c r="AL25" i="1"/>
  <c r="AD25" i="1"/>
  <c r="AN27" i="1"/>
  <c r="AF27" i="1"/>
  <c r="AL28" i="1"/>
  <c r="AD28" i="1"/>
  <c r="AI23" i="1"/>
  <c r="S23" i="1"/>
  <c r="X130" i="1"/>
  <c r="AM28" i="1"/>
  <c r="AG278" i="1"/>
  <c r="E14" i="1"/>
  <c r="AM17" i="1"/>
  <c r="AM16" i="1" s="1"/>
  <c r="AE17" i="1"/>
  <c r="AE16" i="1" s="1"/>
  <c r="W17" i="1"/>
  <c r="W16" i="1" s="1"/>
  <c r="O17" i="1"/>
  <c r="AK24" i="1"/>
  <c r="AO27" i="1"/>
  <c r="AN130" i="1"/>
  <c r="AO180" i="1"/>
  <c r="AO278" i="1"/>
  <c r="N17" i="1"/>
  <c r="AP24" i="1"/>
  <c r="AH24" i="1"/>
  <c r="AR25" i="1"/>
  <c r="AJ25" i="1"/>
  <c r="AB25" i="1"/>
  <c r="AL27" i="1"/>
  <c r="AD27" i="1"/>
  <c r="AO96" i="1"/>
  <c r="AG96" i="1"/>
  <c r="Y96" i="1"/>
  <c r="Q96" i="1"/>
  <c r="I96" i="1"/>
  <c r="AQ96" i="1"/>
  <c r="AI96" i="1"/>
  <c r="AA96" i="1"/>
  <c r="S96" i="1"/>
  <c r="K96" i="1"/>
  <c r="C96" i="1"/>
  <c r="R230" i="1"/>
  <c r="AL278" i="1"/>
  <c r="Q17" i="1"/>
  <c r="C23" i="1"/>
  <c r="AF130" i="1"/>
  <c r="I278" i="1"/>
  <c r="AO12" i="1"/>
  <c r="AO11" i="1" s="1"/>
  <c r="I12" i="1"/>
  <c r="I11" i="1" s="1"/>
  <c r="U17" i="1"/>
  <c r="M17" i="1"/>
  <c r="AQ25" i="1"/>
  <c r="AI25" i="1"/>
  <c r="AN96" i="1"/>
  <c r="AF96" i="1"/>
  <c r="X96" i="1"/>
  <c r="P96" i="1"/>
  <c r="H96" i="1"/>
  <c r="AQ28" i="1"/>
  <c r="AI28" i="1"/>
  <c r="AA28" i="1"/>
  <c r="AQ23" i="1"/>
  <c r="K23" i="1"/>
  <c r="AM25" i="1"/>
  <c r="AG27" i="1"/>
  <c r="P130" i="1"/>
  <c r="AE28" i="1"/>
  <c r="Y278" i="1"/>
  <c r="AG12" i="1"/>
  <c r="AG11" i="1" s="1"/>
  <c r="AN12" i="1"/>
  <c r="AN11" i="1" s="1"/>
  <c r="AF12" i="1"/>
  <c r="AF11" i="1" s="1"/>
  <c r="X12" i="1"/>
  <c r="X11" i="1" s="1"/>
  <c r="H12" i="1"/>
  <c r="H11" i="1" s="1"/>
  <c r="AL23" i="1"/>
  <c r="AD23" i="1"/>
  <c r="V23" i="1"/>
  <c r="N23" i="1"/>
  <c r="F23" i="1"/>
  <c r="AR27" i="1"/>
  <c r="AJ27" i="1"/>
  <c r="AB27" i="1"/>
  <c r="AP28" i="1"/>
  <c r="AH28" i="1"/>
  <c r="AR278" i="1"/>
  <c r="AJ278" i="1"/>
  <c r="AB278" i="1"/>
  <c r="T278" i="1"/>
  <c r="L278" i="1"/>
  <c r="D278" i="1"/>
  <c r="AD278" i="1"/>
  <c r="V278" i="1"/>
  <c r="N278" i="1"/>
  <c r="F278" i="1"/>
  <c r="AM12" i="1"/>
  <c r="AM11" i="1" s="1"/>
  <c r="AE12" i="1"/>
  <c r="AE11" i="1" s="1"/>
  <c r="W12" i="1"/>
  <c r="W11" i="1" s="1"/>
  <c r="O12" i="1"/>
  <c r="O11" i="1" s="1"/>
  <c r="G12" i="1"/>
  <c r="G11" i="1" s="1"/>
  <c r="AO14" i="1"/>
  <c r="AG14" i="1"/>
  <c r="Q14" i="1"/>
  <c r="I14" i="1"/>
  <c r="AA17" i="1"/>
  <c r="AA16" i="1" s="1"/>
  <c r="AM24" i="1"/>
  <c r="AE24" i="1"/>
  <c r="AO130" i="1"/>
  <c r="AG130" i="1"/>
  <c r="Y130" i="1"/>
  <c r="Q130" i="1"/>
  <c r="I130" i="1"/>
  <c r="AN28" i="1"/>
  <c r="AF28" i="1"/>
  <c r="AP180" i="1"/>
  <c r="Z180" i="1"/>
  <c r="J180" i="1"/>
  <c r="Z17" i="1"/>
  <c r="Z16" i="1" s="1"/>
  <c r="R17" i="1"/>
  <c r="AF25" i="1"/>
  <c r="AP27" i="1"/>
  <c r="AH27" i="1"/>
  <c r="AM96" i="1"/>
  <c r="AE96" i="1"/>
  <c r="W96" i="1"/>
  <c r="O96" i="1"/>
  <c r="G96" i="1"/>
  <c r="AP130" i="1"/>
  <c r="AH130" i="1"/>
  <c r="Z130" i="1"/>
  <c r="R130" i="1"/>
  <c r="J130" i="1"/>
  <c r="AM130" i="1"/>
  <c r="AE130" i="1"/>
  <c r="W130" i="1"/>
  <c r="O130" i="1"/>
  <c r="G130" i="1"/>
  <c r="AN180" i="1"/>
  <c r="AF180" i="1"/>
  <c r="X180" i="1"/>
  <c r="AQ278" i="1"/>
  <c r="AI278" i="1"/>
  <c r="AA278" i="1"/>
  <c r="S278" i="1"/>
  <c r="K278" i="1"/>
  <c r="C278" i="1"/>
  <c r="AB12" i="1"/>
  <c r="AB11" i="1" s="1"/>
  <c r="D12" i="1"/>
  <c r="D11" i="1" s="1"/>
  <c r="AL14" i="1"/>
  <c r="AD14" i="1"/>
  <c r="V14" i="1"/>
  <c r="N14" i="1"/>
  <c r="F14" i="1"/>
  <c r="AN17" i="1"/>
  <c r="AN16" i="1" s="1"/>
  <c r="AF17" i="1"/>
  <c r="AF16" i="1" s="1"/>
  <c r="X17" i="1"/>
  <c r="X16" i="1" s="1"/>
  <c r="P17" i="1"/>
  <c r="AK96" i="1"/>
  <c r="AC96" i="1"/>
  <c r="U96" i="1"/>
  <c r="M96" i="1"/>
  <c r="E96" i="1"/>
  <c r="AL130" i="1"/>
  <c r="AD130" i="1"/>
  <c r="V130" i="1"/>
  <c r="N130" i="1"/>
  <c r="F130" i="1"/>
  <c r="AQ230" i="1"/>
  <c r="AI230" i="1"/>
  <c r="AA230" i="1"/>
  <c r="S230" i="1"/>
  <c r="K230" i="1"/>
  <c r="C230" i="1"/>
  <c r="AP278" i="1"/>
  <c r="AH278" i="1"/>
  <c r="Z278" i="1"/>
  <c r="J278" i="1"/>
  <c r="AQ12" i="1"/>
  <c r="AQ11" i="1" s="1"/>
  <c r="AI12" i="1"/>
  <c r="AI11" i="1" s="1"/>
  <c r="AA12" i="1"/>
  <c r="AA11" i="1" s="1"/>
  <c r="S12" i="1"/>
  <c r="S11" i="1" s="1"/>
  <c r="K12" i="1"/>
  <c r="K11" i="1" s="1"/>
  <c r="C12" i="1"/>
  <c r="C11" i="1" s="1"/>
  <c r="AK14" i="1"/>
  <c r="AC14" i="1"/>
  <c r="U14" i="1"/>
  <c r="M14" i="1"/>
  <c r="AO23" i="1"/>
  <c r="AG23" i="1"/>
  <c r="Y23" i="1"/>
  <c r="Q23" i="1"/>
  <c r="I23" i="1"/>
  <c r="AQ24" i="1"/>
  <c r="AI24" i="1"/>
  <c r="AA24" i="1"/>
  <c r="AK25" i="1"/>
  <c r="AC25" i="1"/>
  <c r="AM27" i="1"/>
  <c r="AE27" i="1"/>
  <c r="AK130" i="1"/>
  <c r="AC130" i="1"/>
  <c r="U130" i="1"/>
  <c r="M130" i="1"/>
  <c r="E130" i="1"/>
  <c r="AR28" i="1"/>
  <c r="AB28" i="1"/>
  <c r="AD180" i="1"/>
  <c r="F180" i="1"/>
  <c r="AH230" i="1"/>
  <c r="Z230" i="1"/>
  <c r="J230" i="1"/>
  <c r="L12" i="1"/>
  <c r="L11" i="1" s="1"/>
  <c r="AP12" i="1"/>
  <c r="AP11" i="1" s="1"/>
  <c r="AH12" i="1"/>
  <c r="AH11" i="1" s="1"/>
  <c r="Z12" i="1"/>
  <c r="Z11" i="1" s="1"/>
  <c r="R12" i="1"/>
  <c r="R11" i="1" s="1"/>
  <c r="J12" i="1"/>
  <c r="J11" i="1" s="1"/>
  <c r="AR14" i="1"/>
  <c r="AJ14" i="1"/>
  <c r="AB14" i="1"/>
  <c r="T14" i="1"/>
  <c r="L14" i="1"/>
  <c r="D14" i="1"/>
  <c r="AL17" i="1"/>
  <c r="AL16" i="1" s="1"/>
  <c r="AD17" i="1"/>
  <c r="AD16" i="1" s="1"/>
  <c r="V17" i="1"/>
  <c r="AN23" i="1"/>
  <c r="AF23" i="1"/>
  <c r="X23" i="1"/>
  <c r="P23" i="1"/>
  <c r="H23" i="1"/>
  <c r="AR130" i="1"/>
  <c r="AJ130" i="1"/>
  <c r="AB130" i="1"/>
  <c r="T130" i="1"/>
  <c r="L130" i="1"/>
  <c r="D130" i="1"/>
  <c r="AK180" i="1"/>
  <c r="AC180" i="1"/>
  <c r="E180" i="1"/>
  <c r="AO230" i="1"/>
  <c r="Q230" i="1"/>
  <c r="I230" i="1"/>
  <c r="AK27" i="1"/>
  <c r="AC27" i="1"/>
  <c r="AP96" i="1"/>
  <c r="AH96" i="1"/>
  <c r="Z96" i="1"/>
  <c r="R96" i="1"/>
  <c r="J96" i="1"/>
  <c r="AQ130" i="1"/>
  <c r="AI130" i="1"/>
  <c r="AA130" i="1"/>
  <c r="S130" i="1"/>
  <c r="K130" i="1"/>
  <c r="C130" i="1"/>
  <c r="AL180" i="1"/>
  <c r="U180" i="1"/>
  <c r="AP230" i="1"/>
  <c r="AJ230" i="1"/>
  <c r="F230" i="1"/>
  <c r="AA180" i="1"/>
  <c r="C180" i="1"/>
  <c r="AN278" i="1"/>
  <c r="AF278" i="1"/>
  <c r="X278" i="1"/>
  <c r="P278" i="1"/>
  <c r="H278" i="1"/>
  <c r="Y12" i="1"/>
  <c r="Y11" i="1" s="1"/>
  <c r="AK28" i="1"/>
  <c r="AC28" i="1"/>
  <c r="AM278" i="1"/>
  <c r="AE278" i="1"/>
  <c r="W278" i="1"/>
  <c r="O278" i="1"/>
  <c r="G278" i="1"/>
  <c r="T12" i="1"/>
  <c r="T11" i="1" s="1"/>
  <c r="O180" i="1"/>
  <c r="Y14" i="1"/>
  <c r="AQ14" i="1"/>
  <c r="AK17" i="1"/>
  <c r="AK16" i="1" s="1"/>
  <c r="AM23" i="1"/>
  <c r="W23" i="1"/>
  <c r="O23" i="1"/>
  <c r="G23" i="1"/>
  <c r="AO24" i="1"/>
  <c r="AG24" i="1"/>
  <c r="AA25" i="1"/>
  <c r="Q180" i="1"/>
  <c r="I180" i="1"/>
  <c r="Q12" i="1"/>
  <c r="Q11" i="1" s="1"/>
  <c r="AA14" i="1"/>
  <c r="K14" i="1"/>
  <c r="AC17" i="1"/>
  <c r="AC16" i="1" s="1"/>
  <c r="AE23" i="1"/>
  <c r="AP14" i="1"/>
  <c r="AH14" i="1"/>
  <c r="Z14" i="1"/>
  <c r="R14" i="1"/>
  <c r="J14" i="1"/>
  <c r="AR17" i="1"/>
  <c r="AR16" i="1" s="1"/>
  <c r="AJ17" i="1"/>
  <c r="AJ16" i="1" s="1"/>
  <c r="AB17" i="1"/>
  <c r="AB16" i="1" s="1"/>
  <c r="T17" i="1"/>
  <c r="L17" i="1"/>
  <c r="AN24" i="1"/>
  <c r="AF24" i="1"/>
  <c r="P180" i="1"/>
  <c r="AL230" i="1"/>
  <c r="AD230" i="1"/>
  <c r="V230" i="1"/>
  <c r="N230" i="1"/>
  <c r="AK278" i="1"/>
  <c r="AC278" i="1"/>
  <c r="U278" i="1"/>
  <c r="M278" i="1"/>
  <c r="E278" i="1"/>
  <c r="AJ12" i="1"/>
  <c r="AJ11" i="1" s="1"/>
  <c r="P12" i="1"/>
  <c r="P11" i="1" s="1"/>
  <c r="S14" i="1"/>
  <c r="AI17" i="1"/>
  <c r="AI16" i="1" s="1"/>
  <c r="K17" i="1"/>
  <c r="AC23" i="1"/>
  <c r="U23" i="1"/>
  <c r="M23" i="1"/>
  <c r="E23" i="1"/>
  <c r="AO25" i="1"/>
  <c r="AG25" i="1"/>
  <c r="AQ27" i="1"/>
  <c r="AI27" i="1"/>
  <c r="AA27" i="1"/>
  <c r="AE180" i="1"/>
  <c r="G180" i="1"/>
  <c r="AR180" i="1"/>
  <c r="AJ180" i="1"/>
  <c r="AB180" i="1"/>
  <c r="T180" i="1"/>
  <c r="L180" i="1"/>
  <c r="D180" i="1"/>
  <c r="AI14" i="1"/>
  <c r="C14" i="1"/>
  <c r="AQ17" i="1"/>
  <c r="AQ16" i="1" s="1"/>
  <c r="S17" i="1"/>
  <c r="AK23" i="1"/>
  <c r="AR23" i="1"/>
  <c r="AJ23" i="1"/>
  <c r="AB23" i="1"/>
  <c r="T23" i="1"/>
  <c r="L23" i="1"/>
  <c r="D23" i="1"/>
  <c r="AL24" i="1"/>
  <c r="AD24" i="1"/>
  <c r="V180" i="1"/>
  <c r="T230" i="1"/>
  <c r="D230" i="1"/>
  <c r="AO17" i="1"/>
  <c r="AO16" i="1" s="1"/>
  <c r="AG17" i="1"/>
  <c r="AG16" i="1" s="1"/>
  <c r="Y17" i="1"/>
  <c r="Y16" i="1" s="1"/>
  <c r="M180" i="1"/>
  <c r="W230" i="1"/>
  <c r="AK230" i="1"/>
  <c r="M230" i="1"/>
  <c r="E230" i="1"/>
  <c r="AH180" i="1"/>
  <c r="R180" i="1"/>
  <c r="AR230" i="1"/>
  <c r="AB230" i="1"/>
  <c r="L230" i="1"/>
  <c r="AG180" i="1"/>
  <c r="H180" i="1"/>
  <c r="N180" i="1"/>
  <c r="AF230" i="1"/>
  <c r="X230" i="1"/>
  <c r="P230" i="1"/>
  <c r="H230" i="1"/>
  <c r="AC230" i="1"/>
  <c r="AN230" i="1"/>
  <c r="U230" i="1"/>
  <c r="AM180" i="1"/>
  <c r="W180" i="1"/>
  <c r="B241" i="1"/>
  <c r="AG26" i="1" l="1"/>
  <c r="AO26" i="1"/>
  <c r="AN26" i="1"/>
  <c r="AK26" i="1"/>
  <c r="AC26" i="1"/>
  <c r="AF26" i="1"/>
  <c r="AJ22" i="1"/>
  <c r="AI26" i="1"/>
  <c r="AQ26" i="1"/>
  <c r="AB26" i="1"/>
  <c r="AJ26" i="1"/>
  <c r="AE22" i="1"/>
  <c r="AL26" i="1"/>
  <c r="AI22" i="1"/>
  <c r="AR26" i="1"/>
  <c r="AM26" i="1"/>
  <c r="AH22" i="1"/>
  <c r="AR22" i="1"/>
  <c r="AF22" i="1"/>
  <c r="AD22" i="1"/>
  <c r="AC22" i="1"/>
  <c r="AN22" i="1"/>
  <c r="AQ22" i="1"/>
  <c r="AP22" i="1"/>
  <c r="AD26" i="1"/>
  <c r="AG22" i="1"/>
  <c r="AE26" i="1"/>
  <c r="AP26" i="1"/>
  <c r="AM22" i="1"/>
  <c r="AA26" i="1"/>
  <c r="AL22" i="1"/>
  <c r="AK22" i="1"/>
  <c r="AH26" i="1"/>
  <c r="AO22" i="1"/>
  <c r="B260" i="1"/>
  <c r="B199" i="1"/>
  <c r="B18" i="1" s="1"/>
  <c r="B132" i="1" l="1"/>
  <c r="B291" i="1" l="1"/>
  <c r="B284" i="1"/>
  <c r="B254" i="1"/>
  <c r="B247" i="1"/>
  <c r="B225" i="1"/>
  <c r="B220" i="1"/>
  <c r="B216" i="1"/>
  <c r="B209" i="1"/>
  <c r="B203" i="1"/>
  <c r="B186" i="1"/>
  <c r="B182" i="1"/>
  <c r="B171" i="1"/>
  <c r="B166" i="1"/>
  <c r="B163" i="1"/>
  <c r="B156" i="1"/>
  <c r="B147" i="1"/>
  <c r="B122" i="1"/>
  <c r="B119" i="1"/>
  <c r="B115" i="1"/>
  <c r="B106" i="1"/>
  <c r="B100" i="1"/>
  <c r="B79" i="1"/>
  <c r="B72" i="1"/>
  <c r="B65" i="1"/>
  <c r="B57" i="1"/>
  <c r="B49" i="1"/>
  <c r="B34" i="1"/>
  <c r="B96" i="1" l="1"/>
  <c r="B278" i="1"/>
  <c r="B230" i="1"/>
  <c r="B130" i="1"/>
  <c r="B14" i="1"/>
  <c r="B23" i="1"/>
  <c r="B180" i="1"/>
  <c r="B17" i="1"/>
  <c r="B16" i="1" s="1"/>
  <c r="B12" i="1"/>
  <c r="B11" i="1" s="1"/>
  <c r="M16" i="1"/>
  <c r="U16" i="1"/>
  <c r="E17" i="1"/>
  <c r="E16" i="1" s="1"/>
  <c r="I17" i="1"/>
  <c r="I16" i="1" s="1"/>
  <c r="Q16" i="1"/>
  <c r="F17" i="1"/>
  <c r="F16" i="1" s="1"/>
  <c r="N16" i="1"/>
  <c r="R16" i="1"/>
  <c r="V16" i="1"/>
  <c r="J17" i="1"/>
  <c r="J16" i="1" s="1"/>
  <c r="K16" i="1"/>
  <c r="O16" i="1"/>
  <c r="S16" i="1"/>
  <c r="R28" i="1"/>
  <c r="D17" i="1"/>
  <c r="D16" i="1" s="1"/>
  <c r="H17" i="1"/>
  <c r="H16" i="1" s="1"/>
  <c r="L16" i="1"/>
  <c r="P16" i="1"/>
  <c r="T16" i="1"/>
  <c r="I25" i="1"/>
  <c r="D27" i="1"/>
  <c r="P28" i="1"/>
  <c r="P24" i="1"/>
  <c r="C24" i="1"/>
  <c r="K24" i="1"/>
  <c r="S24" i="1"/>
  <c r="B25" i="1"/>
  <c r="J25" i="1"/>
  <c r="R25" i="1"/>
  <c r="Z25" i="1"/>
  <c r="I27" i="1"/>
  <c r="Q27" i="1"/>
  <c r="Y27" i="1"/>
  <c r="D28" i="1"/>
  <c r="H28" i="1"/>
  <c r="L28" i="1"/>
  <c r="T28" i="1"/>
  <c r="X28" i="1"/>
  <c r="E28" i="1"/>
  <c r="I28" i="1"/>
  <c r="M28" i="1"/>
  <c r="Q28" i="1"/>
  <c r="U28" i="1"/>
  <c r="Y28" i="1"/>
  <c r="D25" i="1"/>
  <c r="T25" i="1"/>
  <c r="K27" i="1"/>
  <c r="B28" i="1"/>
  <c r="F28" i="1"/>
  <c r="N28" i="1"/>
  <c r="V28" i="1"/>
  <c r="G17" i="1"/>
  <c r="G16" i="1" s="1"/>
  <c r="W25" i="1"/>
  <c r="F24" i="1"/>
  <c r="P27" i="1"/>
  <c r="M24" i="1"/>
  <c r="C28" i="1"/>
  <c r="G28" i="1"/>
  <c r="K28" i="1"/>
  <c r="S28" i="1"/>
  <c r="W28" i="1"/>
  <c r="B24" i="1"/>
  <c r="N24" i="1"/>
  <c r="R24" i="1"/>
  <c r="V24" i="1"/>
  <c r="E25" i="1"/>
  <c r="M25" i="1"/>
  <c r="U25" i="1"/>
  <c r="Y25" i="1"/>
  <c r="L27" i="1"/>
  <c r="T27" i="1"/>
  <c r="G25" i="1"/>
  <c r="N27" i="1"/>
  <c r="J28" i="1"/>
  <c r="Z28" i="1"/>
  <c r="H24" i="1"/>
  <c r="X24" i="1"/>
  <c r="O25" i="1"/>
  <c r="I24" i="1"/>
  <c r="Q24" i="1"/>
  <c r="Y24" i="1"/>
  <c r="H25" i="1"/>
  <c r="P25" i="1"/>
  <c r="X25" i="1"/>
  <c r="O27" i="1"/>
  <c r="L24" i="1"/>
  <c r="C25" i="1"/>
  <c r="S25" i="1"/>
  <c r="J27" i="1"/>
  <c r="Z27" i="1"/>
  <c r="G24" i="1"/>
  <c r="O24" i="1"/>
  <c r="W24" i="1"/>
  <c r="F25" i="1"/>
  <c r="N25" i="1"/>
  <c r="V25" i="1"/>
  <c r="E27" i="1"/>
  <c r="M27" i="1"/>
  <c r="U27" i="1"/>
  <c r="E24" i="1"/>
  <c r="U24" i="1"/>
  <c r="L25" i="1"/>
  <c r="C27" i="1"/>
  <c r="S27" i="1"/>
  <c r="D24" i="1"/>
  <c r="T24" i="1"/>
  <c r="K25" i="1"/>
  <c r="B27" i="1"/>
  <c r="R27" i="1"/>
  <c r="J24" i="1"/>
  <c r="Z24" i="1"/>
  <c r="Q25" i="1"/>
  <c r="O28" i="1"/>
  <c r="F27" i="1"/>
  <c r="V27" i="1"/>
  <c r="G27" i="1"/>
  <c r="W27" i="1"/>
  <c r="H27" i="1"/>
  <c r="X27" i="1"/>
  <c r="Z26" i="1" l="1"/>
  <c r="X26" i="1"/>
  <c r="W26" i="1"/>
  <c r="P26" i="1"/>
  <c r="F26" i="1"/>
  <c r="M26" i="1"/>
  <c r="I26" i="1"/>
  <c r="V26" i="1"/>
  <c r="N26" i="1"/>
  <c r="T26" i="1"/>
  <c r="K26" i="1"/>
  <c r="Q26" i="1"/>
  <c r="R26" i="1"/>
  <c r="D26" i="1"/>
  <c r="J26" i="1"/>
  <c r="H26" i="1"/>
  <c r="G26" i="1"/>
  <c r="U26" i="1"/>
  <c r="L26" i="1"/>
  <c r="E26" i="1"/>
  <c r="O26" i="1"/>
  <c r="S26" i="1"/>
  <c r="C26" i="1"/>
  <c r="Y26" i="1"/>
  <c r="K22" i="1"/>
  <c r="P22" i="1"/>
  <c r="Z22" i="1"/>
  <c r="X22" i="1"/>
  <c r="R22" i="1"/>
  <c r="M22" i="1"/>
  <c r="I22" i="1"/>
  <c r="F22" i="1"/>
  <c r="AA22" i="1"/>
  <c r="G22" i="1"/>
  <c r="H22" i="1"/>
  <c r="S22" i="1"/>
  <c r="E22" i="1"/>
  <c r="Q22" i="1"/>
  <c r="J22" i="1"/>
  <c r="U22" i="1"/>
  <c r="O22" i="1"/>
  <c r="N22" i="1"/>
  <c r="W22" i="1"/>
  <c r="C22" i="1"/>
  <c r="V22" i="1"/>
  <c r="Y22" i="1"/>
  <c r="AB22" i="1"/>
  <c r="L22" i="1"/>
  <c r="T22" i="1"/>
  <c r="D22" i="1"/>
  <c r="B26" i="1"/>
  <c r="B22" i="1"/>
  <c r="C17" i="1"/>
  <c r="C16" i="1" s="1"/>
  <c r="AT15" i="1" l="1"/>
  <c r="AT13" i="1" s="1"/>
  <c r="AT10" i="1" s="1"/>
  <c r="AT30" i="1"/>
  <c r="J10" i="1" l="1"/>
  <c r="J13" i="1"/>
  <c r="J15" i="1"/>
  <c r="AC10" i="1"/>
  <c r="AC13" i="1"/>
  <c r="AC15" i="1"/>
  <c r="O10" i="1"/>
  <c r="O13" i="1"/>
  <c r="O15" i="1"/>
  <c r="I15" i="1"/>
  <c r="I13" i="1"/>
  <c r="I10" i="1"/>
  <c r="D10" i="1"/>
  <c r="D13" i="1"/>
  <c r="D15" i="1"/>
  <c r="X10" i="1"/>
  <c r="X13" i="1"/>
  <c r="X15" i="1"/>
  <c r="AF10" i="1"/>
  <c r="AF13" i="1"/>
  <c r="AF15" i="1"/>
  <c r="Z10" i="1"/>
  <c r="Z13" i="1"/>
  <c r="Z15" i="1"/>
  <c r="M10" i="1"/>
  <c r="M13" i="1"/>
  <c r="M15" i="1"/>
  <c r="AL30" i="1"/>
  <c r="S10" i="1"/>
  <c r="S13" i="1"/>
  <c r="S15" i="1"/>
  <c r="E10" i="1"/>
  <c r="E13" i="1"/>
  <c r="E15" i="1"/>
  <c r="AA15" i="1"/>
  <c r="AA13" i="1"/>
  <c r="AA10" i="1"/>
  <c r="AM10" i="1"/>
  <c r="AM13" i="1"/>
  <c r="AM15" i="1"/>
  <c r="U15" i="1"/>
  <c r="U13" i="1"/>
  <c r="U10" i="1"/>
  <c r="AO15" i="1"/>
  <c r="AO13" i="1"/>
  <c r="AO10" i="1"/>
  <c r="AP10" i="1"/>
  <c r="AP13" i="1"/>
  <c r="AP15" i="1"/>
  <c r="X47" i="1"/>
  <c r="X30" i="1"/>
  <c r="AR15" i="1"/>
  <c r="AR13" i="1"/>
  <c r="AR10" i="1"/>
  <c r="AI30" i="1"/>
  <c r="AA47" i="1"/>
  <c r="AA30" i="1"/>
  <c r="R10" i="1"/>
  <c r="R13" i="1"/>
  <c r="R15" i="1"/>
  <c r="B30" i="1"/>
  <c r="AN10" i="1"/>
  <c r="AN13" i="1"/>
  <c r="AN15" i="1"/>
  <c r="AK15" i="1"/>
  <c r="AK13" i="1"/>
  <c r="AK10" i="1"/>
  <c r="V10" i="1"/>
  <c r="V13" i="1"/>
  <c r="V15" i="1"/>
  <c r="AI47" i="1"/>
  <c r="AI15" i="1"/>
  <c r="AI13" i="1"/>
  <c r="AI10" i="1"/>
  <c r="Q15" i="1"/>
  <c r="Q13" i="1"/>
  <c r="Q10" i="1"/>
  <c r="C10" i="1"/>
  <c r="C13" i="1"/>
  <c r="C15" i="1"/>
  <c r="AR47" i="1"/>
  <c r="AR30" i="1"/>
  <c r="AS10" i="1"/>
  <c r="AS13" i="1"/>
  <c r="AS15" i="1"/>
  <c r="U47" i="1"/>
  <c r="U30" i="1"/>
  <c r="AK47" i="1"/>
  <c r="AK30" i="1"/>
  <c r="P15" i="1"/>
  <c r="P13" i="1"/>
  <c r="P10" i="1"/>
  <c r="L10" i="1"/>
  <c r="L13" i="1"/>
  <c r="L15" i="1"/>
  <c r="H15" i="1"/>
  <c r="H13" i="1"/>
  <c r="H10" i="1"/>
  <c r="AF47" i="1"/>
  <c r="AF30" i="1"/>
  <c r="W30" i="1"/>
  <c r="B47" i="1"/>
  <c r="B15" i="1"/>
  <c r="B13" i="1"/>
  <c r="B10" i="1"/>
  <c r="AS47" i="1"/>
  <c r="AS30" i="1"/>
  <c r="K15" i="1"/>
  <c r="K13" i="1"/>
  <c r="K10" i="1"/>
  <c r="D47" i="1"/>
  <c r="D30" i="1"/>
  <c r="Y30" i="1"/>
  <c r="N30" i="1"/>
  <c r="J47" i="1"/>
  <c r="J30" i="1"/>
  <c r="K47" i="1"/>
  <c r="K30" i="1"/>
  <c r="O47" i="1"/>
  <c r="O30" i="1"/>
  <c r="R47" i="1"/>
  <c r="R30" i="1"/>
  <c r="AE30" i="1"/>
  <c r="T10" i="1"/>
  <c r="T13" i="1"/>
  <c r="T15" i="1"/>
  <c r="F30" i="1"/>
  <c r="AN47" i="1"/>
  <c r="AN30" i="1"/>
  <c r="P47" i="1"/>
  <c r="P30" i="1"/>
  <c r="AJ30" i="1"/>
  <c r="E47" i="1"/>
  <c r="E30" i="1"/>
  <c r="Y47" i="1"/>
  <c r="Y15" i="1"/>
  <c r="Y13" i="1"/>
  <c r="Y10" i="1"/>
  <c r="N47" i="1"/>
  <c r="N15" i="1"/>
  <c r="N13" i="1"/>
  <c r="N10" i="1"/>
  <c r="AH15" i="1"/>
  <c r="AH13" i="1"/>
  <c r="AH10" i="1"/>
  <c r="AD10" i="1"/>
  <c r="AD13" i="1"/>
  <c r="AD15" i="1"/>
  <c r="AQ30" i="1"/>
  <c r="L47" i="1"/>
  <c r="L30" i="1"/>
  <c r="AG10" i="1"/>
  <c r="AG13" i="1"/>
  <c r="AG15" i="1"/>
  <c r="G10" i="1"/>
  <c r="G13" i="1"/>
  <c r="G15" i="1"/>
  <c r="AB15" i="1"/>
  <c r="AB13" i="1"/>
  <c r="AB10" i="1"/>
  <c r="V47" i="1"/>
  <c r="V30" i="1"/>
  <c r="AB47" i="1"/>
  <c r="AB30" i="1"/>
  <c r="AP47" i="1"/>
  <c r="AP30" i="1"/>
  <c r="I47" i="1"/>
  <c r="I30" i="1"/>
  <c r="Q47" i="1"/>
  <c r="Q30" i="1"/>
  <c r="M47" i="1"/>
  <c r="M30" i="1"/>
  <c r="AH47" i="1"/>
  <c r="AH30" i="1"/>
  <c r="H47" i="1"/>
  <c r="H30" i="1"/>
  <c r="T47" i="1"/>
  <c r="T30" i="1"/>
  <c r="F47" i="1"/>
  <c r="F15" i="1"/>
  <c r="F13" i="1"/>
  <c r="F10" i="1"/>
  <c r="Z47" i="1"/>
  <c r="Z30" i="1"/>
  <c r="AJ10" i="1"/>
  <c r="AJ47" i="1"/>
  <c r="AJ15" i="1"/>
  <c r="AJ13" i="1"/>
  <c r="AL47" i="1"/>
  <c r="AL15" i="1"/>
  <c r="AL13" i="1"/>
  <c r="AL10" i="1"/>
  <c r="AD47" i="1"/>
  <c r="AD30" i="1"/>
  <c r="C47" i="1"/>
  <c r="C30" i="1"/>
  <c r="AE47" i="1"/>
  <c r="AE15" i="1"/>
  <c r="AE13" i="1"/>
  <c r="AE10" i="1"/>
  <c r="AC47" i="1"/>
  <c r="AC30" i="1"/>
  <c r="AQ47" i="1"/>
  <c r="AQ15" i="1"/>
  <c r="AQ13" i="1"/>
  <c r="AQ10" i="1"/>
  <c r="AM47" i="1"/>
  <c r="AM30" i="1"/>
  <c r="S47" i="1"/>
  <c r="S30" i="1"/>
  <c r="AG47" i="1"/>
  <c r="AG30" i="1"/>
  <c r="W47" i="1"/>
  <c r="W15" i="1"/>
  <c r="W13" i="1"/>
  <c r="W10" i="1"/>
  <c r="AO47" i="1"/>
  <c r="AO30" i="1"/>
  <c r="G47" i="1"/>
  <c r="G30" i="1"/>
</calcChain>
</file>

<file path=xl/sharedStrings.xml><?xml version="1.0" encoding="utf-8"?>
<sst xmlns="http://schemas.openxmlformats.org/spreadsheetml/2006/main" count="285" uniqueCount="234">
  <si>
    <t>UNIVERSIDAD TECNOLÓGICA DE PANAMÁ</t>
  </si>
  <si>
    <t>DIRECCIÓN GENERAL DE PLANIFICACIÓN UNIVERSITARIA</t>
  </si>
  <si>
    <t>DEPARTAMENTO DE ESTADÍSTICA E INDICADORES</t>
  </si>
  <si>
    <t xml:space="preserve">MATRÍCULA TOTAL SEGÚN FACULTAD Y CARRERA/PROGRAMA: </t>
  </si>
  <si>
    <t xml:space="preserve"> AÑOS 1981-2025</t>
  </si>
  <si>
    <t xml:space="preserve">Facultad y Carrera/Programa </t>
  </si>
  <si>
    <t>TOTAL</t>
  </si>
  <si>
    <t>Total de Doctorado</t>
  </si>
  <si>
    <t xml:space="preserve">            Doctorado</t>
  </si>
  <si>
    <t>Total de Maestría</t>
  </si>
  <si>
    <t xml:space="preserve">            Maestría</t>
  </si>
  <si>
    <t xml:space="preserve">            Maestría y Postgrado</t>
  </si>
  <si>
    <t>Total de Postgrado</t>
  </si>
  <si>
    <t xml:space="preserve">            Postgrado</t>
  </si>
  <si>
    <t xml:space="preserve">            Especialista</t>
  </si>
  <si>
    <t xml:space="preserve">            Profesorado</t>
  </si>
  <si>
    <t xml:space="preserve">            Diplomado</t>
  </si>
  <si>
    <t xml:space="preserve">            Curso de Postgrado</t>
  </si>
  <si>
    <t>Total de Licenciatura</t>
  </si>
  <si>
    <t xml:space="preserve">            Licenciatura en Ingeniería </t>
  </si>
  <si>
    <t xml:space="preserve">            Licenciatura</t>
  </si>
  <si>
    <t xml:space="preserve">            Licenciatura en Tecnología </t>
  </si>
  <si>
    <t>Total de Técnico</t>
  </si>
  <si>
    <t xml:space="preserve">            Técnico en Ingeniería</t>
  </si>
  <si>
    <t xml:space="preserve">            Técnico</t>
  </si>
  <si>
    <t xml:space="preserve">FACULTAD DE INGENIERÍA CIVIL </t>
  </si>
  <si>
    <t>Doctorado en</t>
  </si>
  <si>
    <t xml:space="preserve">      Ingeniería de Proyectos</t>
  </si>
  <si>
    <t>Maestría en</t>
  </si>
  <si>
    <t xml:space="preserve">     Administración de Proyectos de Construcción</t>
  </si>
  <si>
    <t xml:space="preserve">     Ciencias</t>
  </si>
  <si>
    <t xml:space="preserve">     Ciencias Ambientales</t>
  </si>
  <si>
    <t xml:space="preserve">     Ciencias Básicas de la Ingeniería</t>
  </si>
  <si>
    <t xml:space="preserve">     Científica en Cambio Climático y Sostenibilidad Ambiental</t>
  </si>
  <si>
    <t xml:space="preserve">     Científica en Recursos Hídricos </t>
  </si>
  <si>
    <t xml:space="preserve">     Desarrollo Urbano y Regional</t>
  </si>
  <si>
    <t xml:space="preserve">     Ingeniería Ambiental</t>
  </si>
  <si>
    <t xml:space="preserve">     Ingeniería Civil</t>
  </si>
  <si>
    <t xml:space="preserve">     Ingeniería Estructural</t>
  </si>
  <si>
    <t xml:space="preserve">     Planificación y Gestión Portuaria</t>
  </si>
  <si>
    <t xml:space="preserve">     Ingeniería Geotécnica</t>
  </si>
  <si>
    <t>Maestría y Postgrado</t>
  </si>
  <si>
    <t xml:space="preserve">     Sistemas de Información Geográfica</t>
  </si>
  <si>
    <t>Postgrado</t>
  </si>
  <si>
    <t xml:space="preserve">     en Administración de Proyectos de Construcción</t>
  </si>
  <si>
    <t xml:space="preserve">     en Ciencias Ambientales</t>
  </si>
  <si>
    <t xml:space="preserve">     en Desarrollo Urbano y Regional</t>
  </si>
  <si>
    <t xml:space="preserve">     en Ingeniería Ambiental</t>
  </si>
  <si>
    <t xml:space="preserve">     en Ingeniería Estructural</t>
  </si>
  <si>
    <t xml:space="preserve">     en Ingeniería Geotécnica</t>
  </si>
  <si>
    <t xml:space="preserve">     en Sistemas de Información Geográfica</t>
  </si>
  <si>
    <t>Licenciatura en Ingeniería</t>
  </si>
  <si>
    <t xml:space="preserve">     Agrícola</t>
  </si>
  <si>
    <t xml:space="preserve">     Ambiental</t>
  </si>
  <si>
    <t xml:space="preserve">     Civil</t>
  </si>
  <si>
    <t xml:space="preserve">     Geológica</t>
  </si>
  <si>
    <t xml:space="preserve">     Geomática</t>
  </si>
  <si>
    <t xml:space="preserve">     Marítima Portuaria</t>
  </si>
  <si>
    <t xml:space="preserve">Licenciatura en </t>
  </si>
  <si>
    <t xml:space="preserve">     Ciencias Básicas</t>
  </si>
  <si>
    <t xml:space="preserve">     Dibujo Automatizado</t>
  </si>
  <si>
    <t xml:space="preserve">     Edificaciones</t>
  </si>
  <si>
    <t xml:space="preserve">     Operaciones Marítimas y Portuarias</t>
  </si>
  <si>
    <t xml:space="preserve">     Saneamiento y Ambiente</t>
  </si>
  <si>
    <t xml:space="preserve">     Topografía</t>
  </si>
  <si>
    <t>Licenciatura en Tecnología</t>
  </si>
  <si>
    <t xml:space="preserve">     de Riego y Drenaje</t>
  </si>
  <si>
    <t xml:space="preserve">     de Edificaciones</t>
  </si>
  <si>
    <t xml:space="preserve">     en Dibujo de Ingeniería</t>
  </si>
  <si>
    <t xml:space="preserve">     en Tecnología</t>
  </si>
  <si>
    <t xml:space="preserve">     Sanitaria y Ambiental</t>
  </si>
  <si>
    <t xml:space="preserve">     Topográfica</t>
  </si>
  <si>
    <t>Técnico en Ingeniería con esp. en</t>
  </si>
  <si>
    <t xml:space="preserve">     Carreteras</t>
  </si>
  <si>
    <t xml:space="preserve">     Dibujo</t>
  </si>
  <si>
    <t xml:space="preserve">     Geología</t>
  </si>
  <si>
    <t xml:space="preserve">     Materiales</t>
  </si>
  <si>
    <t xml:space="preserve">     Operaciones Portuarias Marítimas</t>
  </si>
  <si>
    <t xml:space="preserve">     Riego y Drenaje</t>
  </si>
  <si>
    <t xml:space="preserve"> AÑOS 1981-2025  (Continuación)</t>
  </si>
  <si>
    <t xml:space="preserve">FACULTAD DE INGENIERÍA ELÉCTRICA </t>
  </si>
  <si>
    <t xml:space="preserve">     Ingeniería Eléctrica</t>
  </si>
  <si>
    <t>Postgrado en</t>
  </si>
  <si>
    <t xml:space="preserve">     Ingeniería Eléctrica Industrial</t>
  </si>
  <si>
    <t xml:space="preserve">     Ingeniería Electrónica Digital</t>
  </si>
  <si>
    <t xml:space="preserve">     Telecomunicaciones</t>
  </si>
  <si>
    <t>Curso de Postgrado</t>
  </si>
  <si>
    <t xml:space="preserve">     Curso de Postgrado</t>
  </si>
  <si>
    <t xml:space="preserve">     de Control y Automotización</t>
  </si>
  <si>
    <t xml:space="preserve">     Eléctrica</t>
  </si>
  <si>
    <t xml:space="preserve">     Eléctrica y Electrónica</t>
  </si>
  <si>
    <t xml:space="preserve">     Electromecánica</t>
  </si>
  <si>
    <t xml:space="preserve">     Electrónica</t>
  </si>
  <si>
    <t xml:space="preserve">     Electrónica Industrial</t>
  </si>
  <si>
    <t xml:space="preserve">     Electrónica y Telecomunicaciones</t>
  </si>
  <si>
    <t xml:space="preserve">     en Telecomunicaciones</t>
  </si>
  <si>
    <t>Licenciatura en</t>
  </si>
  <si>
    <t xml:space="preserve">     Electrónica Digital y Control Automático</t>
  </si>
  <si>
    <t xml:space="preserve">     Electrónica y Sistemas de Comunicación</t>
  </si>
  <si>
    <t xml:space="preserve">     Sistemas Eléctricos y Automatización</t>
  </si>
  <si>
    <t xml:space="preserve">     Electricidad</t>
  </si>
  <si>
    <t xml:space="preserve">     Electromecánica Industrial</t>
  </si>
  <si>
    <t xml:space="preserve">     Electrónica Biomédica</t>
  </si>
  <si>
    <t xml:space="preserve">     Sistemas Eléctricos</t>
  </si>
  <si>
    <t xml:space="preserve">FACULTAD DE INGENIERÍA INDUSTRIAL </t>
  </si>
  <si>
    <t xml:space="preserve">Doctorado en </t>
  </si>
  <si>
    <t xml:space="preserve">     Administración Industrial </t>
  </si>
  <si>
    <t xml:space="preserve">     Ingeniería de Proyectos</t>
  </si>
  <si>
    <t xml:space="preserve">      Agronegocios</t>
  </si>
  <si>
    <t xml:space="preserve">      Analítica de Datos</t>
  </si>
  <si>
    <t xml:space="preserve">     Ciencias con esp. en Administración Industrial</t>
  </si>
  <si>
    <t xml:space="preserve">     Dirección de Negocios con esp. en Estratrategia de Gerencial</t>
  </si>
  <si>
    <t xml:space="preserve">     Dirección de Negocios con esp. en Gerencia de Recursos Humanos</t>
  </si>
  <si>
    <t xml:space="preserve">     Dirección de Negocios con esp. en Mercadeo Estratégico</t>
  </si>
  <si>
    <t xml:space="preserve">     Gestión de Proyectos</t>
  </si>
  <si>
    <t xml:space="preserve">     Gestión de Proyectos con esp. en Evaluación</t>
  </si>
  <si>
    <t xml:space="preserve">     Ingeniería Industrial con esp. en Administración </t>
  </si>
  <si>
    <t xml:space="preserve">     Sistemas Logísticos y Operaciones con esp. en Centros de Distribución</t>
  </si>
  <si>
    <t xml:space="preserve">     Sistemas Logísticos y Operaciones con esp. en Planeación de la Demanda</t>
  </si>
  <si>
    <t xml:space="preserve">     Alta Gerencia</t>
  </si>
  <si>
    <t xml:space="preserve">     Formulación, Evaluación y Gestión de Proyectos de Inversión </t>
  </si>
  <si>
    <t xml:space="preserve">     en Seguridad Industrial e Higiene Ocupacional</t>
  </si>
  <si>
    <t xml:space="preserve">     Industrial</t>
  </si>
  <si>
    <t xml:space="preserve">     Industrial y Mecánica</t>
  </si>
  <si>
    <t xml:space="preserve">     Logística y Cadena de Suministro</t>
  </si>
  <si>
    <t xml:space="preserve">     Mecánica Industrial</t>
  </si>
  <si>
    <t xml:space="preserve">     Gestión Administrativa</t>
  </si>
  <si>
    <t xml:space="preserve">     Gestión de la Producción Industrial</t>
  </si>
  <si>
    <t xml:space="preserve">     Logística y Transporte Multimodal</t>
  </si>
  <si>
    <t xml:space="preserve">     Mercadeo y Comercio Internacional (1)</t>
  </si>
  <si>
    <t xml:space="preserve">     Mercadeo y Negocios Internacionales</t>
  </si>
  <si>
    <t xml:space="preserve">     Recursos Humanos y Gestión de la Productividad</t>
  </si>
  <si>
    <t xml:space="preserve">     Administrativa</t>
  </si>
  <si>
    <t xml:space="preserve">     Administración</t>
  </si>
  <si>
    <t xml:space="preserve">     Artes Industriales</t>
  </si>
  <si>
    <t xml:space="preserve">     Tecnología Industrial</t>
  </si>
  <si>
    <t xml:space="preserve">Técnico en </t>
  </si>
  <si>
    <t xml:space="preserve">     Tecnología Administrativa</t>
  </si>
  <si>
    <t xml:space="preserve">     Estudios Tecnológicos Administrativos</t>
  </si>
  <si>
    <t xml:space="preserve">FACULTAD DE INGENIERÍA MECÁNICA </t>
  </si>
  <si>
    <t xml:space="preserve">     Automatica y Robótica</t>
  </si>
  <si>
    <t xml:space="preserve">     Tecnología Avanzada para la Industria</t>
  </si>
  <si>
    <t xml:space="preserve">     Ciencias de la Ingeniería Mecánica</t>
  </si>
  <si>
    <t xml:space="preserve">     Fuentes Renovables de Energía</t>
  </si>
  <si>
    <t xml:space="preserve">     Ingeniería de Planta</t>
  </si>
  <si>
    <t xml:space="preserve">     Ingeniería Mecánica</t>
  </si>
  <si>
    <t xml:space="preserve">     Mantenimiento de Planta</t>
  </si>
  <si>
    <t xml:space="preserve">Maestría y Postgrado en </t>
  </si>
  <si>
    <t xml:space="preserve">     Energías Renovables y Ambiente</t>
  </si>
  <si>
    <t xml:space="preserve">Especialista en </t>
  </si>
  <si>
    <t xml:space="preserve">     Administración Energética y Protección Ambiental </t>
  </si>
  <si>
    <t xml:space="preserve">     Mantenimiento Industrial</t>
  </si>
  <si>
    <t xml:space="preserve">     Manufuctura y Automatización </t>
  </si>
  <si>
    <t xml:space="preserve">     Aeronáutica</t>
  </si>
  <si>
    <t xml:space="preserve">     de Energía y Ambiente</t>
  </si>
  <si>
    <t xml:space="preserve">     de Mantenimiento</t>
  </si>
  <si>
    <t xml:space="preserve">     Mecánica</t>
  </si>
  <si>
    <t xml:space="preserve">     Naval</t>
  </si>
  <si>
    <t xml:space="preserve">     Administración de Aviación</t>
  </si>
  <si>
    <t xml:space="preserve">     Administración de Aviación con opción de Vuelo</t>
  </si>
  <si>
    <t xml:space="preserve">     Mecánica Automotriz</t>
  </si>
  <si>
    <t xml:space="preserve">     Refrigeración y Aire Acondicionado</t>
  </si>
  <si>
    <t xml:space="preserve">     Soldadura</t>
  </si>
  <si>
    <t xml:space="preserve">     de Mecánica Industrial</t>
  </si>
  <si>
    <t xml:space="preserve">     Mecánica con esp. en Mecánica Industrial</t>
  </si>
  <si>
    <t xml:space="preserve">     Mecánica con esp. en Refrigeración y Aire Acondicionado</t>
  </si>
  <si>
    <t>Técnico en Ingeniería</t>
  </si>
  <si>
    <t xml:space="preserve">     de Mantenimiento de Aeronaves con esp. en Motores y Fuselaje</t>
  </si>
  <si>
    <t xml:space="preserve">     de Mantenimiento de Aeronaves con esp. en Aviónica y Fuselaje</t>
  </si>
  <si>
    <t xml:space="preserve">     con esp. en Mecánica Industrial</t>
  </si>
  <si>
    <t xml:space="preserve">     con esp. en Refrigeración y Aire Acondicionado</t>
  </si>
  <si>
    <t>Técnico en</t>
  </si>
  <si>
    <t xml:space="preserve">     Despacho de Vuelo</t>
  </si>
  <si>
    <t xml:space="preserve">     Electrónica de Aviación</t>
  </si>
  <si>
    <t xml:space="preserve">     Mecánica de Aviación</t>
  </si>
  <si>
    <t xml:space="preserve">FACULTAD DE INGENIERÍA DE SISTEMAS COMPUTACIONALES </t>
  </si>
  <si>
    <t xml:space="preserve">     Analítica de Datos</t>
  </si>
  <si>
    <t xml:space="preserve">     Ciencias Computacionales</t>
  </si>
  <si>
    <t xml:space="preserve">     Ciencias en Computación Móvil </t>
  </si>
  <si>
    <t xml:space="preserve">     Ciencias de Tecnología de la Información y Comunicación</t>
  </si>
  <si>
    <t xml:space="preserve">     Informática Educativa</t>
  </si>
  <si>
    <t xml:space="preserve">     Seguridad Informática</t>
  </si>
  <si>
    <t>Maestría y Postgrado en</t>
  </si>
  <si>
    <t xml:space="preserve">     Auditoría de Sistemas y Evaluación de Control Informático</t>
  </si>
  <si>
    <t xml:space="preserve">     Ingeniería del Software </t>
  </si>
  <si>
    <t xml:space="preserve">     Ingeniería del Software Aplicada</t>
  </si>
  <si>
    <t xml:space="preserve">     Redes de Comunicación de Datos</t>
  </si>
  <si>
    <t xml:space="preserve">     Auditoría de Sistemas </t>
  </si>
  <si>
    <t xml:space="preserve">     Auditoría de Sistemas y Evaluación Control Informático</t>
  </si>
  <si>
    <t xml:space="preserve">     Comercio Electrónico</t>
  </si>
  <si>
    <t xml:space="preserve">     Información Aplicada a la  Educación</t>
  </si>
  <si>
    <t>Licenciatura en Ingeniería de</t>
  </si>
  <si>
    <t xml:space="preserve">     Sistemas Computacionales (1)</t>
  </si>
  <si>
    <t xml:space="preserve">     Sistemas de Información (1)</t>
  </si>
  <si>
    <t xml:space="preserve">     Sistemas de Información Gerencial </t>
  </si>
  <si>
    <t xml:space="preserve">     Sistemas y Computación</t>
  </si>
  <si>
    <t xml:space="preserve">     Software</t>
  </si>
  <si>
    <t xml:space="preserve">     Ciberseguridad</t>
  </si>
  <si>
    <t xml:space="preserve">     Desarrollo de Software (1)</t>
  </si>
  <si>
    <t xml:space="preserve">     Informática Aplicada a la Educación</t>
  </si>
  <si>
    <t xml:space="preserve">     Redes Informáticas </t>
  </si>
  <si>
    <t xml:space="preserve">     Desarrollo y Gestión de Software </t>
  </si>
  <si>
    <t xml:space="preserve">Licenciatura en Tecnología </t>
  </si>
  <si>
    <t xml:space="preserve">     de Programación y Análisis de Sistemas </t>
  </si>
  <si>
    <t xml:space="preserve">Técnico en Ingeniería con esp. en </t>
  </si>
  <si>
    <t xml:space="preserve">     Programación y Análisis de Sistemas </t>
  </si>
  <si>
    <t xml:space="preserve">     Informática para la Gestión Empresarial </t>
  </si>
  <si>
    <t xml:space="preserve">FACULTAD DE CIENCIAS Y TECNOLOGÍA </t>
  </si>
  <si>
    <t xml:space="preserve">Doctorado </t>
  </si>
  <si>
    <t xml:space="preserve">     en Biociencias y Biotecnología</t>
  </si>
  <si>
    <t xml:space="preserve">     en Ingeniería de Proyectos</t>
  </si>
  <si>
    <t xml:space="preserve">     Regional en Ciencias Físicas</t>
  </si>
  <si>
    <t xml:space="preserve">     Ciencias Física</t>
  </si>
  <si>
    <t xml:space="preserve">     Ciencias y Tecnología de los Alimentos</t>
  </si>
  <si>
    <t xml:space="preserve">     Docencia Superior con esp. en Tecnología y Didáctica Educativa</t>
  </si>
  <si>
    <t xml:space="preserve">     Ingeniería Matemática</t>
  </si>
  <si>
    <t xml:space="preserve">     Matemática</t>
  </si>
  <si>
    <t xml:space="preserve">     Mediación, Negociación y Arbitraje</t>
  </si>
  <si>
    <t xml:space="preserve">Postgrado </t>
  </si>
  <si>
    <t xml:space="preserve">     en Ciencias de los Materiales</t>
  </si>
  <si>
    <t xml:space="preserve">     en Docencia Superior</t>
  </si>
  <si>
    <t xml:space="preserve">     en Mediación y Negociación</t>
  </si>
  <si>
    <t xml:space="preserve">Profesorado en </t>
  </si>
  <si>
    <t xml:space="preserve">     Educación Media y Pre-Media en Ciencias y Tecnol. con esp. en (Área de Estudios)</t>
  </si>
  <si>
    <t xml:space="preserve">Diplomado en </t>
  </si>
  <si>
    <t xml:space="preserve">     Mediación con énfasis en Ciencias y Tecnología </t>
  </si>
  <si>
    <t xml:space="preserve">Licenciatura en Ingeniería </t>
  </si>
  <si>
    <t xml:space="preserve">     en Alimentos</t>
  </si>
  <si>
    <t xml:space="preserve">     Forestal</t>
  </si>
  <si>
    <t xml:space="preserve">    Química</t>
  </si>
  <si>
    <t xml:space="preserve">     Comunicación Ejecutiva Bilingüe </t>
  </si>
  <si>
    <t>(1) Carrera en transición</t>
  </si>
  <si>
    <t xml:space="preserve">Fuente: Sistema de Matrícula Institucional </t>
  </si>
  <si>
    <t xml:space="preserve"> AÑOS 1981-2025  (Conclusión)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</si>
</sst>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 tint="4.9989318521683403E-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 tint="4.9989318521683403E-2"/>
      </top>
      <bottom/>
      <diagonal/>
    </border>
    <border>
      <left/>
      <right style="thin">
        <color theme="1"/>
      </right>
      <top style="thin">
        <color theme="1" tint="4.9989318521683403E-2"/>
      </top>
      <bottom/>
      <diagonal/>
    </border>
    <border>
      <left/>
      <right/>
      <top style="thin">
        <color theme="1"/>
      </top>
      <bottom style="thin">
        <color theme="1" tint="4.9989318521683403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 tint="4.9989318521683403E-2"/>
      </bottom>
      <diagonal/>
    </border>
    <border>
      <left/>
      <right style="thin">
        <color theme="1"/>
      </right>
      <top style="thin">
        <color theme="1"/>
      </top>
      <bottom style="thin">
        <color theme="1" tint="4.9989318521683403E-2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0" borderId="0" xfId="0" applyFont="1"/>
    <xf numFmtId="164" fontId="3" fillId="0" borderId="0" xfId="0" applyNumberFormat="1" applyFont="1"/>
    <xf numFmtId="0" fontId="10" fillId="0" borderId="0" xfId="0" applyFont="1" applyAlignment="1">
      <alignment vertical="center"/>
    </xf>
    <xf numFmtId="0" fontId="7" fillId="0" borderId="0" xfId="0" applyFont="1"/>
    <xf numFmtId="0" fontId="10" fillId="0" borderId="0" xfId="0" applyFont="1"/>
    <xf numFmtId="0" fontId="6" fillId="0" borderId="0" xfId="0" applyFont="1" applyAlignment="1">
      <alignment vertical="center"/>
    </xf>
    <xf numFmtId="0" fontId="6" fillId="9" borderId="0" xfId="0" applyFont="1" applyFill="1"/>
    <xf numFmtId="0" fontId="10" fillId="0" borderId="1" xfId="0" applyFont="1" applyBorder="1"/>
    <xf numFmtId="3" fontId="10" fillId="0" borderId="2" xfId="0" applyNumberFormat="1" applyFont="1" applyBorder="1" applyAlignment="1">
      <alignment horizontal="right"/>
    </xf>
    <xf numFmtId="0" fontId="6" fillId="10" borderId="0" xfId="0" applyFont="1" applyFill="1"/>
    <xf numFmtId="3" fontId="2" fillId="8" borderId="2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2" fillId="3" borderId="0" xfId="0" applyFont="1" applyFill="1" applyAlignment="1">
      <alignment horizontal="left" vertical="center"/>
    </xf>
    <xf numFmtId="0" fontId="10" fillId="9" borderId="0" xfId="0" applyFont="1" applyFill="1"/>
    <xf numFmtId="0" fontId="2" fillId="4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9" borderId="0" xfId="0" applyFont="1" applyFill="1" applyAlignment="1">
      <alignment horizontal="left" vertical="center"/>
    </xf>
    <xf numFmtId="0" fontId="10" fillId="5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9" borderId="0" xfId="0" applyFont="1" applyFill="1" applyAlignment="1">
      <alignment horizontal="left"/>
    </xf>
    <xf numFmtId="0" fontId="2" fillId="6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9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left"/>
    </xf>
    <xf numFmtId="0" fontId="2" fillId="8" borderId="0" xfId="0" applyFont="1" applyFill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2" fillId="4" borderId="0" xfId="0" applyNumberFormat="1" applyFont="1" applyFill="1" applyAlignment="1">
      <alignment horizontal="right" vertical="center"/>
    </xf>
    <xf numFmtId="3" fontId="10" fillId="5" borderId="0" xfId="0" applyNumberFormat="1" applyFont="1" applyFill="1" applyAlignment="1">
      <alignment horizontal="right" vertical="center"/>
    </xf>
    <xf numFmtId="3" fontId="2" fillId="6" borderId="0" xfId="0" applyNumberFormat="1" applyFont="1" applyFill="1" applyAlignment="1">
      <alignment horizontal="right" vertical="center"/>
    </xf>
    <xf numFmtId="3" fontId="2" fillId="7" borderId="0" xfId="0" applyNumberFormat="1" applyFont="1" applyFill="1" applyAlignment="1">
      <alignment horizontal="right" vertical="center"/>
    </xf>
    <xf numFmtId="3" fontId="2" fillId="8" borderId="0" xfId="0" applyNumberFormat="1" applyFont="1" applyFill="1" applyAlignment="1">
      <alignment horizontal="right" vertical="center"/>
    </xf>
    <xf numFmtId="0" fontId="8" fillId="2" borderId="6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/>
    </xf>
    <xf numFmtId="3" fontId="7" fillId="0" borderId="0" xfId="0" applyNumberFormat="1" applyFont="1"/>
    <xf numFmtId="0" fontId="8" fillId="2" borderId="7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3" fontId="2" fillId="3" borderId="2" xfId="0" applyNumberFormat="1" applyFont="1" applyFill="1" applyBorder="1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6" fillId="9" borderId="2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right" vertical="center"/>
    </xf>
    <xf numFmtId="3" fontId="7" fillId="0" borderId="2" xfId="0" applyNumberFormat="1" applyFont="1" applyBorder="1" applyAlignment="1">
      <alignment horizontal="right"/>
    </xf>
    <xf numFmtId="3" fontId="10" fillId="5" borderId="2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3" fontId="6" fillId="0" borderId="8" xfId="0" applyNumberFormat="1" applyFont="1" applyBorder="1" applyAlignment="1">
      <alignment horizontal="right"/>
    </xf>
    <xf numFmtId="0" fontId="6" fillId="0" borderId="2" xfId="0" applyFont="1" applyBorder="1"/>
    <xf numFmtId="0" fontId="8" fillId="2" borderId="7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6" fillId="9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right"/>
    </xf>
    <xf numFmtId="3" fontId="10" fillId="5" borderId="1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3" fontId="6" fillId="0" borderId="9" xfId="0" applyNumberFormat="1" applyFont="1" applyBorder="1" applyAlignment="1">
      <alignment horizontal="right"/>
    </xf>
    <xf numFmtId="3" fontId="2" fillId="8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164" fontId="3" fillId="0" borderId="1" xfId="0" applyNumberFormat="1" applyFont="1" applyBorder="1"/>
    <xf numFmtId="164" fontId="7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9" borderId="1" xfId="0" applyFont="1" applyFill="1" applyBorder="1"/>
    <xf numFmtId="0" fontId="1" fillId="0" borderId="1" xfId="0" applyFont="1" applyBorder="1"/>
    <xf numFmtId="0" fontId="5" fillId="0" borderId="0" xfId="0" applyFont="1" applyAlignment="1">
      <alignment horizont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1" fillId="0" borderId="0" xfId="0" applyFont="1"/>
    <xf numFmtId="0" fontId="6" fillId="0" borderId="13" xfId="0" applyFont="1" applyBorder="1"/>
    <xf numFmtId="3" fontId="6" fillId="0" borderId="14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0" fontId="6" fillId="0" borderId="15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F9DA-F8FC-4C23-BD1C-8D706C84C6FA}">
  <dimension ref="A1:IW518"/>
  <sheetViews>
    <sheetView showGridLines="0" showZeros="0" tabSelected="1" defaultGridColor="0" colorId="23" zoomScale="80" zoomScaleNormal="80" zoomScaleSheetLayoutView="70" workbookViewId="0">
      <pane xSplit="1" ySplit="8" topLeftCell="AT9" activePane="bottomRight" state="frozen"/>
      <selection pane="topRight" activeCell="B1" sqref="B1"/>
      <selection pane="bottomLeft" activeCell="A5" sqref="A5"/>
      <selection pane="bottomRight" activeCell="A67" sqref="A67"/>
    </sheetView>
  </sheetViews>
  <sheetFormatPr baseColWidth="10" defaultColWidth="11.5703125" defaultRowHeight="15.95" customHeight="1" x14ac:dyDescent="0.25"/>
  <cols>
    <col min="1" max="1" width="76.140625" style="1" customWidth="1"/>
    <col min="2" max="2" width="8.28515625" style="64" customWidth="1"/>
    <col min="3" max="16" width="8.28515625" style="82" customWidth="1"/>
    <col min="17" max="19" width="9.28515625" style="82" bestFit="1" customWidth="1"/>
    <col min="20" max="20" width="8.28515625" style="82" customWidth="1"/>
    <col min="21" max="21" width="9.28515625" style="82" bestFit="1" customWidth="1"/>
    <col min="22" max="23" width="8.28515625" style="82" customWidth="1"/>
    <col min="24" max="26" width="9.28515625" style="82" bestFit="1" customWidth="1"/>
    <col min="27" max="27" width="8.85546875" style="82" bestFit="1" customWidth="1"/>
    <col min="28" max="29" width="9.28515625" style="82" bestFit="1" customWidth="1"/>
    <col min="30" max="30" width="8.85546875" style="82" bestFit="1" customWidth="1"/>
    <col min="31" max="34" width="9.28515625" style="82" bestFit="1" customWidth="1"/>
    <col min="35" max="38" width="9.7109375" style="82" bestFit="1" customWidth="1"/>
    <col min="39" max="39" width="9.28515625" style="82" bestFit="1" customWidth="1"/>
    <col min="40" max="44" width="9.7109375" style="82" bestFit="1" customWidth="1"/>
    <col min="45" max="45" width="11.5703125" style="82"/>
    <col min="46" max="16384" width="11.5703125" style="1"/>
  </cols>
  <sheetData>
    <row r="1" spans="1:46" ht="17.2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"/>
    </row>
    <row r="2" spans="1:46" ht="17.25" customHeight="1" x14ac:dyDescent="0.25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"/>
    </row>
    <row r="3" spans="1:46" ht="17.25" customHeight="1" x14ac:dyDescent="0.25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"/>
    </row>
    <row r="4" spans="1:46" ht="5.25" customHeight="1" x14ac:dyDescent="0.25">
      <c r="A4" s="9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1"/>
      <c r="AR4" s="1"/>
      <c r="AS4" s="1"/>
    </row>
    <row r="5" spans="1:46" ht="17.25" customHeight="1" x14ac:dyDescent="0.25">
      <c r="A5" s="103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"/>
    </row>
    <row r="6" spans="1:46" ht="17.25" customHeight="1" x14ac:dyDescent="0.25">
      <c r="A6" s="103" t="s">
        <v>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"/>
    </row>
    <row r="7" spans="1:46" ht="9.75" customHeight="1" x14ac:dyDescent="0.2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48"/>
      <c r="AR7" s="48"/>
      <c r="AS7" s="1"/>
    </row>
    <row r="8" spans="1:46" ht="15.95" customHeight="1" x14ac:dyDescent="0.25">
      <c r="A8" s="13" t="s">
        <v>5</v>
      </c>
      <c r="B8" s="12">
        <v>1981</v>
      </c>
      <c r="C8" s="65">
        <v>1982</v>
      </c>
      <c r="D8" s="65">
        <v>1983</v>
      </c>
      <c r="E8" s="65">
        <v>1984</v>
      </c>
      <c r="F8" s="65">
        <v>1985</v>
      </c>
      <c r="G8" s="65">
        <v>1986</v>
      </c>
      <c r="H8" s="65">
        <v>1987</v>
      </c>
      <c r="I8" s="65">
        <v>1988</v>
      </c>
      <c r="J8" s="65">
        <v>1989</v>
      </c>
      <c r="K8" s="65">
        <v>1990</v>
      </c>
      <c r="L8" s="65">
        <v>1991</v>
      </c>
      <c r="M8" s="65">
        <v>1992</v>
      </c>
      <c r="N8" s="65">
        <v>1993</v>
      </c>
      <c r="O8" s="65">
        <v>1994</v>
      </c>
      <c r="P8" s="65">
        <v>1995</v>
      </c>
      <c r="Q8" s="65">
        <v>1996</v>
      </c>
      <c r="R8" s="65">
        <v>1997</v>
      </c>
      <c r="S8" s="65">
        <v>1998</v>
      </c>
      <c r="T8" s="65">
        <v>1999</v>
      </c>
      <c r="U8" s="65">
        <v>2000</v>
      </c>
      <c r="V8" s="65">
        <v>2001</v>
      </c>
      <c r="W8" s="65">
        <v>2002</v>
      </c>
      <c r="X8" s="65">
        <v>2003</v>
      </c>
      <c r="Y8" s="65">
        <v>2004</v>
      </c>
      <c r="Z8" s="65">
        <v>2005</v>
      </c>
      <c r="AA8" s="65">
        <v>2006</v>
      </c>
      <c r="AB8" s="65">
        <v>2007</v>
      </c>
      <c r="AC8" s="49">
        <v>2008</v>
      </c>
      <c r="AD8" s="49">
        <v>2009</v>
      </c>
      <c r="AE8" s="49">
        <v>2010</v>
      </c>
      <c r="AF8" s="49">
        <v>2011</v>
      </c>
      <c r="AG8" s="49">
        <v>2012</v>
      </c>
      <c r="AH8" s="49">
        <v>2013</v>
      </c>
      <c r="AI8" s="49">
        <v>2014</v>
      </c>
      <c r="AJ8" s="49">
        <v>2015</v>
      </c>
      <c r="AK8" s="49">
        <v>2016</v>
      </c>
      <c r="AL8" s="49">
        <v>2017</v>
      </c>
      <c r="AM8" s="49">
        <v>2018</v>
      </c>
      <c r="AN8" s="49">
        <v>2019</v>
      </c>
      <c r="AO8" s="49">
        <v>2020</v>
      </c>
      <c r="AP8" s="49">
        <v>2021</v>
      </c>
      <c r="AQ8" s="49">
        <v>2022</v>
      </c>
      <c r="AR8" s="49">
        <v>2023</v>
      </c>
      <c r="AS8" s="49">
        <v>2024</v>
      </c>
      <c r="AT8" s="46">
        <v>2025</v>
      </c>
    </row>
    <row r="9" spans="1:46" s="2" customFormat="1" ht="10.5" customHeight="1" x14ac:dyDescent="0.25">
      <c r="B9" s="50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83"/>
      <c r="O9" s="84"/>
      <c r="P9" s="84"/>
      <c r="Q9" s="84"/>
      <c r="R9" s="84"/>
      <c r="S9" s="84"/>
      <c r="T9" s="84"/>
      <c r="U9" s="84"/>
      <c r="V9" s="84"/>
      <c r="W9" s="84"/>
      <c r="X9" s="84"/>
      <c r="Y9" s="86"/>
      <c r="Z9" s="84"/>
      <c r="AA9" s="86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3"/>
    </row>
    <row r="10" spans="1:46" s="3" customFormat="1" ht="16.5" customHeight="1" x14ac:dyDescent="0.2">
      <c r="A10" s="14" t="s">
        <v>6</v>
      </c>
      <c r="B10" s="51">
        <f ca="1">+B11+B13+B16+B22+B26</f>
        <v>5735</v>
      </c>
      <c r="C10" s="67">
        <f t="shared" ref="C10:AS10" ca="1" si="0">+C11+C13+C16+C22+C26</f>
        <v>7760</v>
      </c>
      <c r="D10" s="67">
        <f t="shared" ca="1" si="0"/>
        <v>6960</v>
      </c>
      <c r="E10" s="67">
        <f t="shared" ca="1" si="0"/>
        <v>6377</v>
      </c>
      <c r="F10" s="67">
        <f t="shared" ca="1" si="0"/>
        <v>7565</v>
      </c>
      <c r="G10" s="67">
        <f t="shared" ca="1" si="0"/>
        <v>8333</v>
      </c>
      <c r="H10" s="67">
        <f t="shared" ca="1" si="0"/>
        <v>7811</v>
      </c>
      <c r="I10" s="67">
        <f t="shared" ca="1" si="0"/>
        <v>9643</v>
      </c>
      <c r="J10" s="67">
        <f t="shared" ca="1" si="0"/>
        <v>7063</v>
      </c>
      <c r="K10" s="67">
        <f t="shared" ca="1" si="0"/>
        <v>8522</v>
      </c>
      <c r="L10" s="67">
        <f t="shared" ca="1" si="0"/>
        <v>9881</v>
      </c>
      <c r="M10" s="67">
        <f t="shared" ca="1" si="0"/>
        <v>9962</v>
      </c>
      <c r="N10" s="67">
        <f t="shared" ca="1" si="0"/>
        <v>11000</v>
      </c>
      <c r="O10" s="67">
        <f t="shared" ca="1" si="0"/>
        <v>11181</v>
      </c>
      <c r="P10" s="67">
        <f t="shared" ca="1" si="0"/>
        <v>12171</v>
      </c>
      <c r="Q10" s="67">
        <f t="shared" ca="1" si="0"/>
        <v>13076</v>
      </c>
      <c r="R10" s="67">
        <f t="shared" ca="1" si="0"/>
        <v>13882</v>
      </c>
      <c r="S10" s="67">
        <f t="shared" ca="1" si="0"/>
        <v>14990</v>
      </c>
      <c r="T10" s="67">
        <f t="shared" ca="1" si="0"/>
        <v>15219</v>
      </c>
      <c r="U10" s="67">
        <f t="shared" ca="1" si="0"/>
        <v>15735</v>
      </c>
      <c r="V10" s="67">
        <f t="shared" ca="1" si="0"/>
        <v>16102</v>
      </c>
      <c r="W10" s="67">
        <f t="shared" ca="1" si="0"/>
        <v>16126</v>
      </c>
      <c r="X10" s="67">
        <f t="shared" ca="1" si="0"/>
        <v>16283</v>
      </c>
      <c r="Y10" s="67">
        <f t="shared" ca="1" si="0"/>
        <v>14950</v>
      </c>
      <c r="Z10" s="67">
        <f t="shared" ca="1" si="0"/>
        <v>14008</v>
      </c>
      <c r="AA10" s="67">
        <f t="shared" ca="1" si="0"/>
        <v>14184</v>
      </c>
      <c r="AB10" s="67">
        <f t="shared" ca="1" si="0"/>
        <v>14707</v>
      </c>
      <c r="AC10" s="67">
        <f t="shared" ca="1" si="0"/>
        <v>15834</v>
      </c>
      <c r="AD10" s="67">
        <f t="shared" ca="1" si="0"/>
        <v>16166</v>
      </c>
      <c r="AE10" s="67">
        <f ca="1">+AE11+AE13+AE16+AE22+AE26</f>
        <v>17003</v>
      </c>
      <c r="AF10" s="67">
        <f t="shared" ca="1" si="0"/>
        <v>17666</v>
      </c>
      <c r="AG10" s="67">
        <f t="shared" ca="1" si="0"/>
        <v>18502</v>
      </c>
      <c r="AH10" s="67">
        <f t="shared" ca="1" si="0"/>
        <v>19580</v>
      </c>
      <c r="AI10" s="67">
        <f t="shared" ca="1" si="0"/>
        <v>20507</v>
      </c>
      <c r="AJ10" s="67">
        <f t="shared" ca="1" si="0"/>
        <v>21470</v>
      </c>
      <c r="AK10" s="67">
        <f t="shared" ca="1" si="0"/>
        <v>22273</v>
      </c>
      <c r="AL10" s="67">
        <f t="shared" ca="1" si="0"/>
        <v>23594</v>
      </c>
      <c r="AM10" s="67">
        <f t="shared" ca="1" si="0"/>
        <v>24681</v>
      </c>
      <c r="AN10" s="67">
        <f t="shared" ca="1" si="0"/>
        <v>25143</v>
      </c>
      <c r="AO10" s="67">
        <f t="shared" ca="1" si="0"/>
        <v>24204</v>
      </c>
      <c r="AP10" s="67">
        <f t="shared" ca="1" si="0"/>
        <v>27210</v>
      </c>
      <c r="AQ10" s="67">
        <f t="shared" ca="1" si="0"/>
        <v>26697</v>
      </c>
      <c r="AR10" s="67">
        <f t="shared" ca="1" si="0"/>
        <v>25763</v>
      </c>
      <c r="AS10" s="67">
        <f t="shared" ca="1" si="0"/>
        <v>28331</v>
      </c>
      <c r="AT10" s="36">
        <f t="shared" ref="AT10" si="1">+AT11+AT13+AT16+AT22+AT26</f>
        <v>29780</v>
      </c>
    </row>
    <row r="11" spans="1:46" s="4" customFormat="1" ht="18.75" customHeight="1" x14ac:dyDescent="0.25">
      <c r="A11" s="15" t="s">
        <v>7</v>
      </c>
      <c r="B11" s="52">
        <f>+B12</f>
        <v>0</v>
      </c>
      <c r="C11" s="68">
        <f t="shared" ref="C11:AT11" si="2">+C12</f>
        <v>0</v>
      </c>
      <c r="D11" s="68">
        <f t="shared" si="2"/>
        <v>0</v>
      </c>
      <c r="E11" s="68">
        <f t="shared" si="2"/>
        <v>0</v>
      </c>
      <c r="F11" s="68">
        <f t="shared" si="2"/>
        <v>0</v>
      </c>
      <c r="G11" s="68">
        <f t="shared" si="2"/>
        <v>0</v>
      </c>
      <c r="H11" s="68">
        <f t="shared" si="2"/>
        <v>0</v>
      </c>
      <c r="I11" s="68">
        <f t="shared" si="2"/>
        <v>0</v>
      </c>
      <c r="J11" s="68">
        <f t="shared" si="2"/>
        <v>0</v>
      </c>
      <c r="K11" s="68">
        <f t="shared" si="2"/>
        <v>0</v>
      </c>
      <c r="L11" s="68">
        <f t="shared" si="2"/>
        <v>0</v>
      </c>
      <c r="M11" s="68">
        <f t="shared" si="2"/>
        <v>0</v>
      </c>
      <c r="N11" s="68">
        <f t="shared" si="2"/>
        <v>0</v>
      </c>
      <c r="O11" s="68">
        <f t="shared" si="2"/>
        <v>0</v>
      </c>
      <c r="P11" s="68">
        <f t="shared" si="2"/>
        <v>0</v>
      </c>
      <c r="Q11" s="68">
        <f t="shared" si="2"/>
        <v>0</v>
      </c>
      <c r="R11" s="68">
        <f t="shared" si="2"/>
        <v>0</v>
      </c>
      <c r="S11" s="68">
        <f t="shared" si="2"/>
        <v>0</v>
      </c>
      <c r="T11" s="68">
        <f t="shared" si="2"/>
        <v>0</v>
      </c>
      <c r="U11" s="68">
        <f t="shared" si="2"/>
        <v>0</v>
      </c>
      <c r="V11" s="68">
        <f t="shared" si="2"/>
        <v>0</v>
      </c>
      <c r="W11" s="68">
        <f t="shared" si="2"/>
        <v>0</v>
      </c>
      <c r="X11" s="68">
        <f t="shared" si="2"/>
        <v>10</v>
      </c>
      <c r="Y11" s="68">
        <f t="shared" si="2"/>
        <v>0</v>
      </c>
      <c r="Z11" s="68">
        <f t="shared" si="2"/>
        <v>0</v>
      </c>
      <c r="AA11" s="68">
        <f t="shared" si="2"/>
        <v>0</v>
      </c>
      <c r="AB11" s="68">
        <f t="shared" si="2"/>
        <v>20</v>
      </c>
      <c r="AC11" s="68">
        <f t="shared" si="2"/>
        <v>17</v>
      </c>
      <c r="AD11" s="68">
        <f t="shared" si="2"/>
        <v>0</v>
      </c>
      <c r="AE11" s="68">
        <f t="shared" si="2"/>
        <v>27</v>
      </c>
      <c r="AF11" s="68">
        <f t="shared" si="2"/>
        <v>0</v>
      </c>
      <c r="AG11" s="68">
        <f t="shared" si="2"/>
        <v>2</v>
      </c>
      <c r="AH11" s="68">
        <f t="shared" si="2"/>
        <v>0</v>
      </c>
      <c r="AI11" s="68">
        <f t="shared" si="2"/>
        <v>0</v>
      </c>
      <c r="AJ11" s="68">
        <f t="shared" si="2"/>
        <v>1</v>
      </c>
      <c r="AK11" s="68">
        <f t="shared" si="2"/>
        <v>9</v>
      </c>
      <c r="AL11" s="68">
        <f t="shared" si="2"/>
        <v>10</v>
      </c>
      <c r="AM11" s="68">
        <f t="shared" si="2"/>
        <v>0</v>
      </c>
      <c r="AN11" s="68">
        <f t="shared" si="2"/>
        <v>3</v>
      </c>
      <c r="AO11" s="68">
        <f t="shared" si="2"/>
        <v>0</v>
      </c>
      <c r="AP11" s="68">
        <f t="shared" si="2"/>
        <v>14</v>
      </c>
      <c r="AQ11" s="68">
        <f t="shared" si="2"/>
        <v>0</v>
      </c>
      <c r="AR11" s="68">
        <f>+AR12</f>
        <v>20</v>
      </c>
      <c r="AS11" s="68">
        <f t="shared" si="2"/>
        <v>43</v>
      </c>
      <c r="AT11" s="37">
        <f t="shared" si="2"/>
        <v>62</v>
      </c>
    </row>
    <row r="12" spans="1:46" ht="18.75" customHeight="1" x14ac:dyDescent="0.25">
      <c r="A12" s="1" t="s">
        <v>8</v>
      </c>
      <c r="B12" s="53">
        <f t="shared" ref="B12:AT12" si="3">+B32+B132+B182+B232+B280</f>
        <v>0</v>
      </c>
      <c r="C12" s="69">
        <f t="shared" si="3"/>
        <v>0</v>
      </c>
      <c r="D12" s="69">
        <f t="shared" si="3"/>
        <v>0</v>
      </c>
      <c r="E12" s="69">
        <f t="shared" si="3"/>
        <v>0</v>
      </c>
      <c r="F12" s="69">
        <f t="shared" si="3"/>
        <v>0</v>
      </c>
      <c r="G12" s="69">
        <f t="shared" si="3"/>
        <v>0</v>
      </c>
      <c r="H12" s="69">
        <f t="shared" si="3"/>
        <v>0</v>
      </c>
      <c r="I12" s="69">
        <f t="shared" si="3"/>
        <v>0</v>
      </c>
      <c r="J12" s="69">
        <f t="shared" si="3"/>
        <v>0</v>
      </c>
      <c r="K12" s="69">
        <f t="shared" si="3"/>
        <v>0</v>
      </c>
      <c r="L12" s="69">
        <f t="shared" si="3"/>
        <v>0</v>
      </c>
      <c r="M12" s="69">
        <f t="shared" si="3"/>
        <v>0</v>
      </c>
      <c r="N12" s="69">
        <f t="shared" si="3"/>
        <v>0</v>
      </c>
      <c r="O12" s="69">
        <f t="shared" si="3"/>
        <v>0</v>
      </c>
      <c r="P12" s="69">
        <f t="shared" si="3"/>
        <v>0</v>
      </c>
      <c r="Q12" s="69">
        <f t="shared" si="3"/>
        <v>0</v>
      </c>
      <c r="R12" s="69">
        <f t="shared" si="3"/>
        <v>0</v>
      </c>
      <c r="S12" s="69">
        <f t="shared" si="3"/>
        <v>0</v>
      </c>
      <c r="T12" s="69">
        <f t="shared" si="3"/>
        <v>0</v>
      </c>
      <c r="U12" s="69">
        <f t="shared" si="3"/>
        <v>0</v>
      </c>
      <c r="V12" s="69">
        <f t="shared" si="3"/>
        <v>0</v>
      </c>
      <c r="W12" s="69">
        <f t="shared" si="3"/>
        <v>0</v>
      </c>
      <c r="X12" s="69">
        <f t="shared" si="3"/>
        <v>10</v>
      </c>
      <c r="Y12" s="69">
        <f t="shared" si="3"/>
        <v>0</v>
      </c>
      <c r="Z12" s="69">
        <f t="shared" si="3"/>
        <v>0</v>
      </c>
      <c r="AA12" s="69">
        <f t="shared" si="3"/>
        <v>0</v>
      </c>
      <c r="AB12" s="69">
        <f t="shared" si="3"/>
        <v>20</v>
      </c>
      <c r="AC12" s="69">
        <f t="shared" si="3"/>
        <v>17</v>
      </c>
      <c r="AD12" s="69">
        <f t="shared" si="3"/>
        <v>0</v>
      </c>
      <c r="AE12" s="69">
        <f t="shared" si="3"/>
        <v>27</v>
      </c>
      <c r="AF12" s="69">
        <f t="shared" si="3"/>
        <v>0</v>
      </c>
      <c r="AG12" s="69">
        <f t="shared" si="3"/>
        <v>2</v>
      </c>
      <c r="AH12" s="69">
        <f t="shared" si="3"/>
        <v>0</v>
      </c>
      <c r="AI12" s="69">
        <f t="shared" si="3"/>
        <v>0</v>
      </c>
      <c r="AJ12" s="69">
        <f t="shared" si="3"/>
        <v>1</v>
      </c>
      <c r="AK12" s="69">
        <f t="shared" si="3"/>
        <v>9</v>
      </c>
      <c r="AL12" s="69">
        <f t="shared" si="3"/>
        <v>10</v>
      </c>
      <c r="AM12" s="69">
        <f t="shared" si="3"/>
        <v>0</v>
      </c>
      <c r="AN12" s="69">
        <f t="shared" si="3"/>
        <v>3</v>
      </c>
      <c r="AO12" s="69">
        <f t="shared" si="3"/>
        <v>0</v>
      </c>
      <c r="AP12" s="69">
        <f t="shared" si="3"/>
        <v>14</v>
      </c>
      <c r="AQ12" s="69">
        <f t="shared" si="3"/>
        <v>0</v>
      </c>
      <c r="AR12" s="69">
        <f t="shared" si="3"/>
        <v>20</v>
      </c>
      <c r="AS12" s="69">
        <f t="shared" si="3"/>
        <v>43</v>
      </c>
      <c r="AT12" s="38">
        <f t="shared" si="3"/>
        <v>62</v>
      </c>
    </row>
    <row r="13" spans="1:46" s="5" customFormat="1" ht="18.75" customHeight="1" x14ac:dyDescent="0.25">
      <c r="A13" s="5" t="s">
        <v>9</v>
      </c>
      <c r="B13" s="51">
        <f ca="1">SUM(B14:B15)</f>
        <v>0</v>
      </c>
      <c r="C13" s="67">
        <f t="shared" ref="C13:AB13" ca="1" si="4">SUM(C14:C15)</f>
        <v>0</v>
      </c>
      <c r="D13" s="67">
        <f t="shared" ca="1" si="4"/>
        <v>0</v>
      </c>
      <c r="E13" s="67">
        <f t="shared" ca="1" si="4"/>
        <v>0</v>
      </c>
      <c r="F13" s="67">
        <f t="shared" ca="1" si="4"/>
        <v>1</v>
      </c>
      <c r="G13" s="67">
        <f t="shared" ca="1" si="4"/>
        <v>30</v>
      </c>
      <c r="H13" s="67">
        <f t="shared" ca="1" si="4"/>
        <v>19</v>
      </c>
      <c r="I13" s="67">
        <f t="shared" ca="1" si="4"/>
        <v>38</v>
      </c>
      <c r="J13" s="67">
        <f t="shared" ca="1" si="4"/>
        <v>79</v>
      </c>
      <c r="K13" s="67">
        <f t="shared" ca="1" si="4"/>
        <v>46</v>
      </c>
      <c r="L13" s="67">
        <f t="shared" ca="1" si="4"/>
        <v>59</v>
      </c>
      <c r="M13" s="67">
        <f t="shared" ca="1" si="4"/>
        <v>81</v>
      </c>
      <c r="N13" s="67">
        <f t="shared" ca="1" si="4"/>
        <v>125</v>
      </c>
      <c r="O13" s="67">
        <f t="shared" ca="1" si="4"/>
        <v>97</v>
      </c>
      <c r="P13" s="67">
        <f t="shared" ca="1" si="4"/>
        <v>103</v>
      </c>
      <c r="Q13" s="67">
        <f t="shared" ca="1" si="4"/>
        <v>216</v>
      </c>
      <c r="R13" s="67">
        <f t="shared" ca="1" si="4"/>
        <v>163</v>
      </c>
      <c r="S13" s="67">
        <f t="shared" ca="1" si="4"/>
        <v>160</v>
      </c>
      <c r="T13" s="67">
        <f t="shared" ca="1" si="4"/>
        <v>234</v>
      </c>
      <c r="U13" s="67">
        <f t="shared" ca="1" si="4"/>
        <v>298</v>
      </c>
      <c r="V13" s="67">
        <f t="shared" ca="1" si="4"/>
        <v>237</v>
      </c>
      <c r="W13" s="67">
        <f t="shared" ca="1" si="4"/>
        <v>328</v>
      </c>
      <c r="X13" s="67">
        <f t="shared" ca="1" si="4"/>
        <v>186</v>
      </c>
      <c r="Y13" s="67">
        <f t="shared" ca="1" si="4"/>
        <v>191</v>
      </c>
      <c r="Z13" s="67">
        <f t="shared" ca="1" si="4"/>
        <v>197</v>
      </c>
      <c r="AA13" s="67">
        <f t="shared" ca="1" si="4"/>
        <v>379</v>
      </c>
      <c r="AB13" s="67">
        <f t="shared" ca="1" si="4"/>
        <v>361</v>
      </c>
      <c r="AC13" s="68">
        <f t="shared" ref="AC13" ca="1" si="5">SUM(AC14:AC15)</f>
        <v>318</v>
      </c>
      <c r="AD13" s="67">
        <f t="shared" ref="AD13" ca="1" si="6">SUM(AD14:AD15)</f>
        <v>413</v>
      </c>
      <c r="AE13" s="68">
        <f t="shared" ref="AE13" ca="1" si="7">SUM(AE14:AE15)</f>
        <v>440</v>
      </c>
      <c r="AF13" s="67">
        <f t="shared" ref="AF13" ca="1" si="8">SUM(AF14:AF15)</f>
        <v>533</v>
      </c>
      <c r="AG13" s="67">
        <f t="shared" ref="AG13" ca="1" si="9">SUM(AG14:AG15)</f>
        <v>619</v>
      </c>
      <c r="AH13" s="67">
        <f t="shared" ref="AH13" ca="1" si="10">SUM(AH14:AH15)</f>
        <v>698</v>
      </c>
      <c r="AI13" s="67">
        <f t="shared" ref="AI13" ca="1" si="11">SUM(AI14:AI15)</f>
        <v>736</v>
      </c>
      <c r="AJ13" s="67">
        <f t="shared" ref="AJ13" ca="1" si="12">SUM(AJ14:AJ15)</f>
        <v>871</v>
      </c>
      <c r="AK13" s="67">
        <f t="shared" ref="AK13" ca="1" si="13">SUM(AK14:AK15)</f>
        <v>842</v>
      </c>
      <c r="AL13" s="67">
        <f t="shared" ref="AL13" ca="1" si="14">SUM(AL14:AL15)</f>
        <v>966</v>
      </c>
      <c r="AM13" s="67">
        <f t="shared" ref="AM13" ca="1" si="15">SUM(AM14:AM15)</f>
        <v>994</v>
      </c>
      <c r="AN13" s="67">
        <f t="shared" ref="AN13" ca="1" si="16">SUM(AN14:AN15)</f>
        <v>965</v>
      </c>
      <c r="AO13" s="67">
        <f t="shared" ref="AO13" ca="1" si="17">SUM(AO14:AO15)</f>
        <v>670</v>
      </c>
      <c r="AP13" s="67">
        <f t="shared" ref="AP13" ca="1" si="18">SUM(AP14:AP15)</f>
        <v>870</v>
      </c>
      <c r="AQ13" s="67">
        <f t="shared" ref="AQ13" ca="1" si="19">SUM(AQ14:AQ15)</f>
        <v>1072</v>
      </c>
      <c r="AR13" s="67">
        <f t="shared" ref="AR13:AS13" ca="1" si="20">SUM(AR14:AR15)</f>
        <v>1175</v>
      </c>
      <c r="AS13" s="67">
        <f t="shared" ca="1" si="20"/>
        <v>1553</v>
      </c>
      <c r="AT13" s="36">
        <f t="shared" ref="AT13" si="21">SUM(AT14:AT15)</f>
        <v>1542</v>
      </c>
    </row>
    <row r="14" spans="1:46" ht="18.75" customHeight="1" x14ac:dyDescent="0.25">
      <c r="A14" s="1" t="s">
        <v>10</v>
      </c>
      <c r="B14" s="53">
        <f t="shared" ref="B14:AT14" si="22">+B34+B98+B135+B186+B234+B284</f>
        <v>0</v>
      </c>
      <c r="C14" s="69">
        <f t="shared" si="22"/>
        <v>0</v>
      </c>
      <c r="D14" s="69">
        <f t="shared" si="22"/>
        <v>0</v>
      </c>
      <c r="E14" s="69">
        <f t="shared" si="22"/>
        <v>0</v>
      </c>
      <c r="F14" s="69">
        <f t="shared" si="22"/>
        <v>1</v>
      </c>
      <c r="G14" s="69">
        <f t="shared" si="22"/>
        <v>30</v>
      </c>
      <c r="H14" s="69">
        <f t="shared" si="22"/>
        <v>19</v>
      </c>
      <c r="I14" s="69">
        <f t="shared" si="22"/>
        <v>38</v>
      </c>
      <c r="J14" s="69">
        <f t="shared" si="22"/>
        <v>79</v>
      </c>
      <c r="K14" s="69">
        <f t="shared" si="22"/>
        <v>46</v>
      </c>
      <c r="L14" s="69">
        <f t="shared" si="22"/>
        <v>59</v>
      </c>
      <c r="M14" s="69">
        <f t="shared" si="22"/>
        <v>81</v>
      </c>
      <c r="N14" s="69">
        <f t="shared" si="22"/>
        <v>125</v>
      </c>
      <c r="O14" s="69">
        <f t="shared" si="22"/>
        <v>97</v>
      </c>
      <c r="P14" s="69">
        <f t="shared" si="22"/>
        <v>103</v>
      </c>
      <c r="Q14" s="69">
        <f t="shared" si="22"/>
        <v>216</v>
      </c>
      <c r="R14" s="69">
        <f t="shared" si="22"/>
        <v>163</v>
      </c>
      <c r="S14" s="69">
        <f t="shared" si="22"/>
        <v>158</v>
      </c>
      <c r="T14" s="69">
        <f t="shared" si="22"/>
        <v>221</v>
      </c>
      <c r="U14" s="69">
        <f t="shared" si="22"/>
        <v>286</v>
      </c>
      <c r="V14" s="69">
        <f t="shared" si="22"/>
        <v>223</v>
      </c>
      <c r="W14" s="69">
        <f t="shared" si="22"/>
        <v>304</v>
      </c>
      <c r="X14" s="69">
        <f t="shared" si="22"/>
        <v>184</v>
      </c>
      <c r="Y14" s="69">
        <f t="shared" si="22"/>
        <v>176</v>
      </c>
      <c r="Z14" s="69">
        <f t="shared" si="22"/>
        <v>169</v>
      </c>
      <c r="AA14" s="69">
        <f t="shared" si="22"/>
        <v>354</v>
      </c>
      <c r="AB14" s="69">
        <f t="shared" si="22"/>
        <v>332</v>
      </c>
      <c r="AC14" s="69">
        <f t="shared" si="22"/>
        <v>262</v>
      </c>
      <c r="AD14" s="69">
        <f t="shared" si="22"/>
        <v>379</v>
      </c>
      <c r="AE14" s="69">
        <f t="shared" si="22"/>
        <v>375</v>
      </c>
      <c r="AF14" s="69">
        <f t="shared" si="22"/>
        <v>477</v>
      </c>
      <c r="AG14" s="69">
        <f t="shared" si="22"/>
        <v>541</v>
      </c>
      <c r="AH14" s="69">
        <f t="shared" si="22"/>
        <v>555</v>
      </c>
      <c r="AI14" s="69">
        <f t="shared" si="22"/>
        <v>567</v>
      </c>
      <c r="AJ14" s="69">
        <f t="shared" si="22"/>
        <v>779</v>
      </c>
      <c r="AK14" s="69">
        <f t="shared" si="22"/>
        <v>703</v>
      </c>
      <c r="AL14" s="69">
        <f t="shared" si="22"/>
        <v>824</v>
      </c>
      <c r="AM14" s="69">
        <f t="shared" si="22"/>
        <v>819</v>
      </c>
      <c r="AN14" s="69">
        <f t="shared" si="22"/>
        <v>863</v>
      </c>
      <c r="AO14" s="69">
        <f t="shared" si="22"/>
        <v>589</v>
      </c>
      <c r="AP14" s="69">
        <f t="shared" si="22"/>
        <v>803</v>
      </c>
      <c r="AQ14" s="69">
        <f t="shared" si="22"/>
        <v>928</v>
      </c>
      <c r="AR14" s="69">
        <f t="shared" si="22"/>
        <v>1034</v>
      </c>
      <c r="AS14" s="69">
        <f t="shared" si="22"/>
        <v>1332</v>
      </c>
      <c r="AT14" s="38">
        <f t="shared" si="22"/>
        <v>1308</v>
      </c>
    </row>
    <row r="15" spans="1:46" ht="18.75" customHeight="1" x14ac:dyDescent="0.25">
      <c r="A15" s="1" t="s">
        <v>11</v>
      </c>
      <c r="B15" s="53">
        <f t="shared" ref="B15:AT15" ca="1" si="23">+B47+B192+B241</f>
        <v>0</v>
      </c>
      <c r="C15" s="69">
        <f t="shared" ca="1" si="23"/>
        <v>0</v>
      </c>
      <c r="D15" s="69">
        <f t="shared" ca="1" si="23"/>
        <v>0</v>
      </c>
      <c r="E15" s="69">
        <f t="shared" ca="1" si="23"/>
        <v>0</v>
      </c>
      <c r="F15" s="69">
        <f t="shared" ca="1" si="23"/>
        <v>0</v>
      </c>
      <c r="G15" s="69">
        <f t="shared" ca="1" si="23"/>
        <v>0</v>
      </c>
      <c r="H15" s="69">
        <f t="shared" ca="1" si="23"/>
        <v>0</v>
      </c>
      <c r="I15" s="69">
        <f t="shared" ca="1" si="23"/>
        <v>0</v>
      </c>
      <c r="J15" s="69">
        <f t="shared" ca="1" si="23"/>
        <v>0</v>
      </c>
      <c r="K15" s="69">
        <f t="shared" ca="1" si="23"/>
        <v>0</v>
      </c>
      <c r="L15" s="69">
        <f t="shared" ca="1" si="23"/>
        <v>0</v>
      </c>
      <c r="M15" s="69">
        <f t="shared" ca="1" si="23"/>
        <v>0</v>
      </c>
      <c r="N15" s="69">
        <f t="shared" ca="1" si="23"/>
        <v>0</v>
      </c>
      <c r="O15" s="69">
        <f t="shared" ca="1" si="23"/>
        <v>0</v>
      </c>
      <c r="P15" s="69">
        <f t="shared" ca="1" si="23"/>
        <v>0</v>
      </c>
      <c r="Q15" s="69">
        <f t="shared" ca="1" si="23"/>
        <v>0</v>
      </c>
      <c r="R15" s="69">
        <f t="shared" ca="1" si="23"/>
        <v>0</v>
      </c>
      <c r="S15" s="69">
        <f t="shared" ca="1" si="23"/>
        <v>2</v>
      </c>
      <c r="T15" s="69">
        <f t="shared" ca="1" si="23"/>
        <v>13</v>
      </c>
      <c r="U15" s="69">
        <f t="shared" ca="1" si="23"/>
        <v>12</v>
      </c>
      <c r="V15" s="69">
        <f t="shared" ca="1" si="23"/>
        <v>14</v>
      </c>
      <c r="W15" s="69">
        <f t="shared" ca="1" si="23"/>
        <v>24</v>
      </c>
      <c r="X15" s="69">
        <f t="shared" ca="1" si="23"/>
        <v>2</v>
      </c>
      <c r="Y15" s="69">
        <f t="shared" ca="1" si="23"/>
        <v>15</v>
      </c>
      <c r="Z15" s="69">
        <f t="shared" ca="1" si="23"/>
        <v>28</v>
      </c>
      <c r="AA15" s="69">
        <f t="shared" ca="1" si="23"/>
        <v>25</v>
      </c>
      <c r="AB15" s="69">
        <f t="shared" ca="1" si="23"/>
        <v>29</v>
      </c>
      <c r="AC15" s="69">
        <f t="shared" ca="1" si="23"/>
        <v>56</v>
      </c>
      <c r="AD15" s="69">
        <f t="shared" ca="1" si="23"/>
        <v>34</v>
      </c>
      <c r="AE15" s="69">
        <f t="shared" ca="1" si="23"/>
        <v>65</v>
      </c>
      <c r="AF15" s="69">
        <f t="shared" ca="1" si="23"/>
        <v>56</v>
      </c>
      <c r="AG15" s="69">
        <f t="shared" ca="1" si="23"/>
        <v>78</v>
      </c>
      <c r="AH15" s="69">
        <f t="shared" ca="1" si="23"/>
        <v>143</v>
      </c>
      <c r="AI15" s="69">
        <f t="shared" ca="1" si="23"/>
        <v>169</v>
      </c>
      <c r="AJ15" s="69">
        <f t="shared" ca="1" si="23"/>
        <v>92</v>
      </c>
      <c r="AK15" s="69">
        <f t="shared" ca="1" si="23"/>
        <v>139</v>
      </c>
      <c r="AL15" s="69">
        <f t="shared" ca="1" si="23"/>
        <v>142</v>
      </c>
      <c r="AM15" s="69">
        <f t="shared" ca="1" si="23"/>
        <v>175</v>
      </c>
      <c r="AN15" s="69">
        <f t="shared" ca="1" si="23"/>
        <v>102</v>
      </c>
      <c r="AO15" s="69">
        <f t="shared" ca="1" si="23"/>
        <v>81</v>
      </c>
      <c r="AP15" s="69">
        <f t="shared" ca="1" si="23"/>
        <v>67</v>
      </c>
      <c r="AQ15" s="69">
        <f t="shared" ca="1" si="23"/>
        <v>144</v>
      </c>
      <c r="AR15" s="69">
        <f t="shared" ca="1" si="23"/>
        <v>141</v>
      </c>
      <c r="AS15" s="69">
        <f t="shared" ca="1" si="23"/>
        <v>221</v>
      </c>
      <c r="AT15" s="38">
        <f t="shared" si="23"/>
        <v>234</v>
      </c>
    </row>
    <row r="16" spans="1:46" s="5" customFormat="1" ht="18.75" customHeight="1" x14ac:dyDescent="0.25">
      <c r="A16" s="5" t="s">
        <v>12</v>
      </c>
      <c r="B16" s="51">
        <f>SUM(B17:B21)</f>
        <v>0</v>
      </c>
      <c r="C16" s="67">
        <f t="shared" ref="C16:AS16" si="24">SUM(C17:C21)</f>
        <v>0</v>
      </c>
      <c r="D16" s="67">
        <f t="shared" si="24"/>
        <v>0</v>
      </c>
      <c r="E16" s="67">
        <f t="shared" si="24"/>
        <v>0</v>
      </c>
      <c r="F16" s="67">
        <f t="shared" si="24"/>
        <v>0</v>
      </c>
      <c r="G16" s="67">
        <f t="shared" si="24"/>
        <v>0</v>
      </c>
      <c r="H16" s="67">
        <f t="shared" si="24"/>
        <v>0</v>
      </c>
      <c r="I16" s="67">
        <f t="shared" si="24"/>
        <v>0</v>
      </c>
      <c r="J16" s="67">
        <f t="shared" si="24"/>
        <v>0</v>
      </c>
      <c r="K16" s="67">
        <f t="shared" si="24"/>
        <v>0</v>
      </c>
      <c r="L16" s="67">
        <f t="shared" si="24"/>
        <v>0</v>
      </c>
      <c r="M16" s="67">
        <f t="shared" si="24"/>
        <v>0</v>
      </c>
      <c r="N16" s="67">
        <f t="shared" si="24"/>
        <v>21</v>
      </c>
      <c r="O16" s="67">
        <f t="shared" si="24"/>
        <v>82</v>
      </c>
      <c r="P16" s="67">
        <f t="shared" si="24"/>
        <v>125</v>
      </c>
      <c r="Q16" s="67">
        <f t="shared" si="24"/>
        <v>281</v>
      </c>
      <c r="R16" s="67">
        <f t="shared" si="24"/>
        <v>258</v>
      </c>
      <c r="S16" s="67">
        <f t="shared" si="24"/>
        <v>336</v>
      </c>
      <c r="T16" s="67">
        <f t="shared" si="24"/>
        <v>434</v>
      </c>
      <c r="U16" s="67">
        <f t="shared" si="24"/>
        <v>463</v>
      </c>
      <c r="V16" s="67">
        <f t="shared" si="24"/>
        <v>568</v>
      </c>
      <c r="W16" s="67">
        <f t="shared" si="24"/>
        <v>699</v>
      </c>
      <c r="X16" s="67">
        <f t="shared" si="24"/>
        <v>410</v>
      </c>
      <c r="Y16" s="67">
        <f t="shared" si="24"/>
        <v>354</v>
      </c>
      <c r="Z16" s="67">
        <f t="shared" si="24"/>
        <v>235</v>
      </c>
      <c r="AA16" s="67">
        <f t="shared" si="24"/>
        <v>293</v>
      </c>
      <c r="AB16" s="67">
        <f t="shared" si="24"/>
        <v>277</v>
      </c>
      <c r="AC16" s="67">
        <f t="shared" si="24"/>
        <v>167</v>
      </c>
      <c r="AD16" s="67">
        <f t="shared" si="24"/>
        <v>211</v>
      </c>
      <c r="AE16" s="67">
        <f t="shared" si="24"/>
        <v>246</v>
      </c>
      <c r="AF16" s="67">
        <f t="shared" si="24"/>
        <v>195</v>
      </c>
      <c r="AG16" s="67">
        <f t="shared" si="24"/>
        <v>193</v>
      </c>
      <c r="AH16" s="67">
        <f t="shared" si="24"/>
        <v>171</v>
      </c>
      <c r="AI16" s="67">
        <f t="shared" si="24"/>
        <v>206</v>
      </c>
      <c r="AJ16" s="67">
        <f t="shared" si="24"/>
        <v>240</v>
      </c>
      <c r="AK16" s="67">
        <f t="shared" si="24"/>
        <v>185</v>
      </c>
      <c r="AL16" s="67">
        <f t="shared" si="24"/>
        <v>211</v>
      </c>
      <c r="AM16" s="67">
        <f t="shared" si="24"/>
        <v>220</v>
      </c>
      <c r="AN16" s="67">
        <f t="shared" si="24"/>
        <v>132</v>
      </c>
      <c r="AO16" s="67">
        <f t="shared" si="24"/>
        <v>127</v>
      </c>
      <c r="AP16" s="67">
        <f t="shared" si="24"/>
        <v>169</v>
      </c>
      <c r="AQ16" s="67">
        <f t="shared" si="24"/>
        <v>205</v>
      </c>
      <c r="AR16" s="67">
        <f t="shared" si="24"/>
        <v>160</v>
      </c>
      <c r="AS16" s="67">
        <f t="shared" si="24"/>
        <v>165</v>
      </c>
      <c r="AT16" s="36">
        <f t="shared" ref="AT16" si="25">SUM(AT17:AT21)</f>
        <v>264</v>
      </c>
    </row>
    <row r="17" spans="1:46" ht="18.75" customHeight="1" x14ac:dyDescent="0.25">
      <c r="A17" s="1" t="s">
        <v>13</v>
      </c>
      <c r="B17" s="53">
        <f>+B49+B100+B147+B194+B247+B291</f>
        <v>0</v>
      </c>
      <c r="C17" s="69">
        <f t="shared" ref="C17:U17" si="26">SUM(C49,C100,C147,C194,C199,C247,C291)</f>
        <v>0</v>
      </c>
      <c r="D17" s="69">
        <f t="shared" si="26"/>
        <v>0</v>
      </c>
      <c r="E17" s="69">
        <f t="shared" si="26"/>
        <v>0</v>
      </c>
      <c r="F17" s="69">
        <f t="shared" si="26"/>
        <v>0</v>
      </c>
      <c r="G17" s="69">
        <f t="shared" si="26"/>
        <v>0</v>
      </c>
      <c r="H17" s="69">
        <f t="shared" si="26"/>
        <v>0</v>
      </c>
      <c r="I17" s="69">
        <f t="shared" si="26"/>
        <v>0</v>
      </c>
      <c r="J17" s="69">
        <f t="shared" si="26"/>
        <v>0</v>
      </c>
      <c r="K17" s="69">
        <f t="shared" si="26"/>
        <v>0</v>
      </c>
      <c r="L17" s="69">
        <f t="shared" si="26"/>
        <v>0</v>
      </c>
      <c r="M17" s="69">
        <f t="shared" si="26"/>
        <v>0</v>
      </c>
      <c r="N17" s="69">
        <f t="shared" si="26"/>
        <v>1</v>
      </c>
      <c r="O17" s="69">
        <f t="shared" si="26"/>
        <v>77</v>
      </c>
      <c r="P17" s="69">
        <f t="shared" si="26"/>
        <v>123</v>
      </c>
      <c r="Q17" s="69">
        <f t="shared" si="26"/>
        <v>275</v>
      </c>
      <c r="R17" s="69">
        <f t="shared" si="26"/>
        <v>256</v>
      </c>
      <c r="S17" s="69">
        <f t="shared" si="26"/>
        <v>336</v>
      </c>
      <c r="T17" s="69">
        <f t="shared" si="26"/>
        <v>434</v>
      </c>
      <c r="U17" s="69">
        <f t="shared" si="26"/>
        <v>463</v>
      </c>
      <c r="V17" s="69">
        <f>+V49+V100+V147+V194+V247+V291</f>
        <v>566</v>
      </c>
      <c r="W17" s="69">
        <f t="shared" ref="W17:AB17" si="27">SUM(W49,W100,W147,W194,W199,W247,W291)</f>
        <v>699</v>
      </c>
      <c r="X17" s="69">
        <f t="shared" si="27"/>
        <v>387</v>
      </c>
      <c r="Y17" s="69">
        <f t="shared" si="27"/>
        <v>317</v>
      </c>
      <c r="Z17" s="69">
        <f t="shared" si="27"/>
        <v>177</v>
      </c>
      <c r="AA17" s="69">
        <f t="shared" si="27"/>
        <v>226</v>
      </c>
      <c r="AB17" s="69">
        <f t="shared" si="27"/>
        <v>186</v>
      </c>
      <c r="AC17" s="87">
        <f>+AC49+AC100+AC147+AC194+AC247+AC291</f>
        <v>94</v>
      </c>
      <c r="AD17" s="69">
        <f>SUM(AD49,AD100,AD147,AD194,AD199,AD247,AD291)</f>
        <v>181</v>
      </c>
      <c r="AE17" s="87">
        <f t="shared" ref="AE17:AS17" si="28">SUM(AE49,AE100,AE147,AE194,AE247,AE291)</f>
        <v>205</v>
      </c>
      <c r="AF17" s="87">
        <f t="shared" si="28"/>
        <v>169</v>
      </c>
      <c r="AG17" s="87">
        <f t="shared" si="28"/>
        <v>162</v>
      </c>
      <c r="AH17" s="87">
        <f t="shared" si="28"/>
        <v>154</v>
      </c>
      <c r="AI17" s="87">
        <f t="shared" si="28"/>
        <v>182</v>
      </c>
      <c r="AJ17" s="87">
        <f t="shared" si="28"/>
        <v>220</v>
      </c>
      <c r="AK17" s="87">
        <f t="shared" si="28"/>
        <v>177</v>
      </c>
      <c r="AL17" s="87">
        <f t="shared" si="28"/>
        <v>203</v>
      </c>
      <c r="AM17" s="87">
        <f t="shared" si="28"/>
        <v>211</v>
      </c>
      <c r="AN17" s="87">
        <f t="shared" si="28"/>
        <v>118</v>
      </c>
      <c r="AO17" s="87">
        <f t="shared" si="28"/>
        <v>127</v>
      </c>
      <c r="AP17" s="87">
        <f t="shared" si="28"/>
        <v>156</v>
      </c>
      <c r="AQ17" s="87">
        <f t="shared" si="28"/>
        <v>201</v>
      </c>
      <c r="AR17" s="87">
        <f t="shared" si="28"/>
        <v>154</v>
      </c>
      <c r="AS17" s="87">
        <f t="shared" si="28"/>
        <v>161</v>
      </c>
      <c r="AT17" s="47">
        <f t="shared" ref="AT17" si="29">SUM(AT49,AT100,AT147,AT194,AT247,AT291)</f>
        <v>252</v>
      </c>
    </row>
    <row r="18" spans="1:46" ht="18.75" customHeight="1" x14ac:dyDescent="0.25">
      <c r="A18" s="1" t="s">
        <v>14</v>
      </c>
      <c r="B18" s="53">
        <f>+B199</f>
        <v>0</v>
      </c>
      <c r="C18" s="69">
        <f t="shared" ref="C18:J18" si="30">+C199</f>
        <v>0</v>
      </c>
      <c r="D18" s="69">
        <f t="shared" si="30"/>
        <v>0</v>
      </c>
      <c r="E18" s="69">
        <f t="shared" si="30"/>
        <v>0</v>
      </c>
      <c r="F18" s="69">
        <f t="shared" si="30"/>
        <v>0</v>
      </c>
      <c r="G18" s="69">
        <f t="shared" si="30"/>
        <v>0</v>
      </c>
      <c r="H18" s="69">
        <f t="shared" si="30"/>
        <v>0</v>
      </c>
      <c r="I18" s="69">
        <f t="shared" si="30"/>
        <v>0</v>
      </c>
      <c r="J18" s="69">
        <f t="shared" si="30"/>
        <v>0</v>
      </c>
      <c r="K18" s="69">
        <f t="shared" ref="K18:AS18" si="31">+K199</f>
        <v>0</v>
      </c>
      <c r="L18" s="69">
        <f t="shared" si="31"/>
        <v>0</v>
      </c>
      <c r="M18" s="69">
        <f t="shared" si="31"/>
        <v>0</v>
      </c>
      <c r="N18" s="69">
        <f t="shared" si="31"/>
        <v>0</v>
      </c>
      <c r="O18" s="69">
        <f t="shared" si="31"/>
        <v>0</v>
      </c>
      <c r="P18" s="69">
        <f t="shared" si="31"/>
        <v>0</v>
      </c>
      <c r="Q18" s="69">
        <f t="shared" si="31"/>
        <v>0</v>
      </c>
      <c r="R18" s="69">
        <f t="shared" si="31"/>
        <v>0</v>
      </c>
      <c r="S18" s="69">
        <f t="shared" si="31"/>
        <v>0</v>
      </c>
      <c r="T18" s="69">
        <f t="shared" si="31"/>
        <v>0</v>
      </c>
      <c r="U18" s="69">
        <f t="shared" si="31"/>
        <v>0</v>
      </c>
      <c r="V18" s="69">
        <f t="shared" si="31"/>
        <v>2</v>
      </c>
      <c r="W18" s="69">
        <f t="shared" si="31"/>
        <v>0</v>
      </c>
      <c r="X18" s="69">
        <f t="shared" si="31"/>
        <v>0</v>
      </c>
      <c r="Y18" s="69">
        <f t="shared" si="31"/>
        <v>0</v>
      </c>
      <c r="Z18" s="69">
        <f t="shared" si="31"/>
        <v>0</v>
      </c>
      <c r="AA18" s="69">
        <f t="shared" si="31"/>
        <v>0</v>
      </c>
      <c r="AB18" s="69">
        <f t="shared" si="31"/>
        <v>0</v>
      </c>
      <c r="AC18" s="69">
        <f t="shared" si="31"/>
        <v>0</v>
      </c>
      <c r="AD18" s="69">
        <f t="shared" si="31"/>
        <v>0</v>
      </c>
      <c r="AE18" s="69">
        <f t="shared" si="31"/>
        <v>1</v>
      </c>
      <c r="AF18" s="69">
        <f t="shared" si="31"/>
        <v>1</v>
      </c>
      <c r="AG18" s="69">
        <f t="shared" si="31"/>
        <v>0</v>
      </c>
      <c r="AH18" s="69">
        <f t="shared" si="31"/>
        <v>0</v>
      </c>
      <c r="AI18" s="69">
        <f t="shared" si="31"/>
        <v>0</v>
      </c>
      <c r="AJ18" s="69">
        <f t="shared" si="31"/>
        <v>0</v>
      </c>
      <c r="AK18" s="69">
        <f t="shared" si="31"/>
        <v>0</v>
      </c>
      <c r="AL18" s="69">
        <f t="shared" si="31"/>
        <v>0</v>
      </c>
      <c r="AM18" s="69">
        <f t="shared" si="31"/>
        <v>0</v>
      </c>
      <c r="AN18" s="69">
        <f t="shared" si="31"/>
        <v>0</v>
      </c>
      <c r="AO18" s="69">
        <f t="shared" si="31"/>
        <v>0</v>
      </c>
      <c r="AP18" s="69">
        <f t="shared" si="31"/>
        <v>1</v>
      </c>
      <c r="AQ18" s="69">
        <f t="shared" si="31"/>
        <v>4</v>
      </c>
      <c r="AR18" s="69">
        <f t="shared" si="31"/>
        <v>6</v>
      </c>
      <c r="AS18" s="69">
        <f t="shared" si="31"/>
        <v>4</v>
      </c>
      <c r="AT18" s="38">
        <f t="shared" ref="AT18" si="32">+AT199</f>
        <v>12</v>
      </c>
    </row>
    <row r="19" spans="1:46" ht="18.75" customHeight="1" x14ac:dyDescent="0.25">
      <c r="A19" s="1" t="s">
        <v>15</v>
      </c>
      <c r="B19" s="53">
        <f>+B295</f>
        <v>0</v>
      </c>
      <c r="C19" s="69">
        <f t="shared" ref="C19:AS19" si="33">+C295</f>
        <v>0</v>
      </c>
      <c r="D19" s="69">
        <f t="shared" si="33"/>
        <v>0</v>
      </c>
      <c r="E19" s="69">
        <f t="shared" si="33"/>
        <v>0</v>
      </c>
      <c r="F19" s="69">
        <f t="shared" si="33"/>
        <v>0</v>
      </c>
      <c r="G19" s="69">
        <f t="shared" si="33"/>
        <v>0</v>
      </c>
      <c r="H19" s="69">
        <f t="shared" si="33"/>
        <v>0</v>
      </c>
      <c r="I19" s="69">
        <f t="shared" si="33"/>
        <v>0</v>
      </c>
      <c r="J19" s="69">
        <f t="shared" si="33"/>
        <v>0</v>
      </c>
      <c r="K19" s="69">
        <f t="shared" si="33"/>
        <v>0</v>
      </c>
      <c r="L19" s="69">
        <f t="shared" si="33"/>
        <v>0</v>
      </c>
      <c r="M19" s="69">
        <f t="shared" si="33"/>
        <v>0</v>
      </c>
      <c r="N19" s="69">
        <f t="shared" si="33"/>
        <v>0</v>
      </c>
      <c r="O19" s="69">
        <f t="shared" si="33"/>
        <v>0</v>
      </c>
      <c r="P19" s="69">
        <f t="shared" si="33"/>
        <v>0</v>
      </c>
      <c r="Q19" s="69">
        <f t="shared" si="33"/>
        <v>0</v>
      </c>
      <c r="R19" s="69">
        <f t="shared" si="33"/>
        <v>0</v>
      </c>
      <c r="S19" s="69">
        <f t="shared" si="33"/>
        <v>0</v>
      </c>
      <c r="T19" s="69">
        <f t="shared" si="33"/>
        <v>0</v>
      </c>
      <c r="U19" s="69">
        <f t="shared" si="33"/>
        <v>0</v>
      </c>
      <c r="V19" s="69">
        <f t="shared" si="33"/>
        <v>0</v>
      </c>
      <c r="W19" s="69">
        <f t="shared" si="33"/>
        <v>0</v>
      </c>
      <c r="X19" s="69">
        <f t="shared" si="33"/>
        <v>23</v>
      </c>
      <c r="Y19" s="69">
        <f t="shared" si="33"/>
        <v>37</v>
      </c>
      <c r="Z19" s="69">
        <f t="shared" si="33"/>
        <v>58</v>
      </c>
      <c r="AA19" s="69">
        <f t="shared" si="33"/>
        <v>67</v>
      </c>
      <c r="AB19" s="69">
        <f t="shared" si="33"/>
        <v>91</v>
      </c>
      <c r="AC19" s="69">
        <f t="shared" si="33"/>
        <v>73</v>
      </c>
      <c r="AD19" s="69">
        <f t="shared" si="33"/>
        <v>30</v>
      </c>
      <c r="AE19" s="69">
        <f t="shared" si="33"/>
        <v>40</v>
      </c>
      <c r="AF19" s="69">
        <f t="shared" si="33"/>
        <v>25</v>
      </c>
      <c r="AG19" s="69">
        <f t="shared" si="33"/>
        <v>31</v>
      </c>
      <c r="AH19" s="69">
        <f t="shared" si="33"/>
        <v>17</v>
      </c>
      <c r="AI19" s="69">
        <f t="shared" si="33"/>
        <v>15</v>
      </c>
      <c r="AJ19" s="69">
        <f t="shared" si="33"/>
        <v>2</v>
      </c>
      <c r="AK19" s="69">
        <f t="shared" si="33"/>
        <v>0</v>
      </c>
      <c r="AL19" s="69">
        <f t="shared" si="33"/>
        <v>0</v>
      </c>
      <c r="AM19" s="69">
        <f t="shared" si="33"/>
        <v>0</v>
      </c>
      <c r="AN19" s="69">
        <f t="shared" si="33"/>
        <v>0</v>
      </c>
      <c r="AO19" s="69">
        <f t="shared" si="33"/>
        <v>0</v>
      </c>
      <c r="AP19" s="69">
        <f t="shared" si="33"/>
        <v>1</v>
      </c>
      <c r="AQ19" s="69">
        <f t="shared" si="33"/>
        <v>0</v>
      </c>
      <c r="AR19" s="69">
        <f t="shared" si="33"/>
        <v>0</v>
      </c>
      <c r="AS19" s="69">
        <f t="shared" si="33"/>
        <v>0</v>
      </c>
      <c r="AT19" s="38">
        <f t="shared" ref="AT19" si="34">+AT295</f>
        <v>0</v>
      </c>
    </row>
    <row r="20" spans="1:46" ht="18.75" customHeight="1" x14ac:dyDescent="0.25">
      <c r="A20" s="1" t="s">
        <v>16</v>
      </c>
      <c r="B20" s="53">
        <f>+B297</f>
        <v>0</v>
      </c>
      <c r="C20" s="69">
        <f t="shared" ref="C20:AS20" si="35">+C297</f>
        <v>0</v>
      </c>
      <c r="D20" s="69">
        <f t="shared" si="35"/>
        <v>0</v>
      </c>
      <c r="E20" s="69">
        <f t="shared" si="35"/>
        <v>0</v>
      </c>
      <c r="F20" s="69">
        <f t="shared" si="35"/>
        <v>0</v>
      </c>
      <c r="G20" s="69">
        <f t="shared" si="35"/>
        <v>0</v>
      </c>
      <c r="H20" s="69">
        <f t="shared" si="35"/>
        <v>0</v>
      </c>
      <c r="I20" s="69">
        <f t="shared" si="35"/>
        <v>0</v>
      </c>
      <c r="J20" s="69">
        <f t="shared" si="35"/>
        <v>0</v>
      </c>
      <c r="K20" s="69">
        <f t="shared" si="35"/>
        <v>0</v>
      </c>
      <c r="L20" s="69">
        <f t="shared" si="35"/>
        <v>0</v>
      </c>
      <c r="M20" s="69">
        <f t="shared" si="35"/>
        <v>0</v>
      </c>
      <c r="N20" s="69">
        <f t="shared" si="35"/>
        <v>0</v>
      </c>
      <c r="O20" s="69">
        <f t="shared" si="35"/>
        <v>0</v>
      </c>
      <c r="P20" s="69">
        <f t="shared" si="35"/>
        <v>0</v>
      </c>
      <c r="Q20" s="69">
        <f t="shared" si="35"/>
        <v>0</v>
      </c>
      <c r="R20" s="69">
        <f t="shared" si="35"/>
        <v>0</v>
      </c>
      <c r="S20" s="69">
        <f t="shared" si="35"/>
        <v>0</v>
      </c>
      <c r="T20" s="69">
        <f t="shared" si="35"/>
        <v>0</v>
      </c>
      <c r="U20" s="69">
        <f t="shared" si="35"/>
        <v>0</v>
      </c>
      <c r="V20" s="69">
        <f t="shared" si="35"/>
        <v>0</v>
      </c>
      <c r="W20" s="69">
        <f t="shared" si="35"/>
        <v>0</v>
      </c>
      <c r="X20" s="69">
        <f t="shared" si="35"/>
        <v>0</v>
      </c>
      <c r="Y20" s="69">
        <f t="shared" si="35"/>
        <v>0</v>
      </c>
      <c r="Z20" s="69">
        <f t="shared" si="35"/>
        <v>0</v>
      </c>
      <c r="AA20" s="69">
        <f t="shared" si="35"/>
        <v>0</v>
      </c>
      <c r="AB20" s="69">
        <f t="shared" si="35"/>
        <v>0</v>
      </c>
      <c r="AC20" s="69">
        <f t="shared" si="35"/>
        <v>0</v>
      </c>
      <c r="AD20" s="69">
        <f t="shared" si="35"/>
        <v>0</v>
      </c>
      <c r="AE20" s="69">
        <f t="shared" si="35"/>
        <v>0</v>
      </c>
      <c r="AF20" s="69">
        <f t="shared" si="35"/>
        <v>0</v>
      </c>
      <c r="AG20" s="69">
        <f t="shared" si="35"/>
        <v>0</v>
      </c>
      <c r="AH20" s="69">
        <f t="shared" si="35"/>
        <v>0</v>
      </c>
      <c r="AI20" s="69">
        <f t="shared" si="35"/>
        <v>9</v>
      </c>
      <c r="AJ20" s="69">
        <f t="shared" si="35"/>
        <v>18</v>
      </c>
      <c r="AK20" s="69">
        <f t="shared" si="35"/>
        <v>8</v>
      </c>
      <c r="AL20" s="69">
        <f t="shared" si="35"/>
        <v>8</v>
      </c>
      <c r="AM20" s="69">
        <f t="shared" si="35"/>
        <v>9</v>
      </c>
      <c r="AN20" s="69">
        <f t="shared" si="35"/>
        <v>14</v>
      </c>
      <c r="AO20" s="69">
        <f t="shared" si="35"/>
        <v>0</v>
      </c>
      <c r="AP20" s="69">
        <f t="shared" si="35"/>
        <v>11</v>
      </c>
      <c r="AQ20" s="69">
        <f t="shared" si="35"/>
        <v>0</v>
      </c>
      <c r="AR20" s="69">
        <f t="shared" si="35"/>
        <v>0</v>
      </c>
      <c r="AS20" s="69">
        <f t="shared" si="35"/>
        <v>0</v>
      </c>
      <c r="AT20" s="38">
        <f t="shared" ref="AT20" si="36">+AT297</f>
        <v>0</v>
      </c>
    </row>
    <row r="21" spans="1:46" ht="18.75" customHeight="1" x14ac:dyDescent="0.25">
      <c r="A21" s="1" t="s">
        <v>17</v>
      </c>
      <c r="B21" s="53">
        <f>+B104</f>
        <v>0</v>
      </c>
      <c r="C21" s="69">
        <f t="shared" ref="C21:AS21" si="37">+C104</f>
        <v>0</v>
      </c>
      <c r="D21" s="69">
        <f t="shared" si="37"/>
        <v>0</v>
      </c>
      <c r="E21" s="69">
        <f t="shared" si="37"/>
        <v>0</v>
      </c>
      <c r="F21" s="69">
        <f t="shared" si="37"/>
        <v>0</v>
      </c>
      <c r="G21" s="69">
        <f t="shared" si="37"/>
        <v>0</v>
      </c>
      <c r="H21" s="69">
        <f t="shared" si="37"/>
        <v>0</v>
      </c>
      <c r="I21" s="69">
        <f t="shared" si="37"/>
        <v>0</v>
      </c>
      <c r="J21" s="69">
        <f t="shared" si="37"/>
        <v>0</v>
      </c>
      <c r="K21" s="69">
        <f t="shared" si="37"/>
        <v>0</v>
      </c>
      <c r="L21" s="69">
        <f t="shared" si="37"/>
        <v>0</v>
      </c>
      <c r="M21" s="69">
        <f t="shared" si="37"/>
        <v>0</v>
      </c>
      <c r="N21" s="69">
        <f t="shared" si="37"/>
        <v>20</v>
      </c>
      <c r="O21" s="69">
        <f t="shared" si="37"/>
        <v>5</v>
      </c>
      <c r="P21" s="69">
        <f t="shared" si="37"/>
        <v>2</v>
      </c>
      <c r="Q21" s="69">
        <f t="shared" si="37"/>
        <v>6</v>
      </c>
      <c r="R21" s="69">
        <f t="shared" si="37"/>
        <v>2</v>
      </c>
      <c r="S21" s="69">
        <f t="shared" si="37"/>
        <v>0</v>
      </c>
      <c r="T21" s="69">
        <f t="shared" si="37"/>
        <v>0</v>
      </c>
      <c r="U21" s="69">
        <f t="shared" si="37"/>
        <v>0</v>
      </c>
      <c r="V21" s="69">
        <f t="shared" si="37"/>
        <v>0</v>
      </c>
      <c r="W21" s="69">
        <f t="shared" si="37"/>
        <v>0</v>
      </c>
      <c r="X21" s="69">
        <f t="shared" si="37"/>
        <v>0</v>
      </c>
      <c r="Y21" s="69">
        <f t="shared" si="37"/>
        <v>0</v>
      </c>
      <c r="Z21" s="69">
        <f t="shared" si="37"/>
        <v>0</v>
      </c>
      <c r="AA21" s="69">
        <f t="shared" si="37"/>
        <v>0</v>
      </c>
      <c r="AB21" s="69">
        <f t="shared" si="37"/>
        <v>0</v>
      </c>
      <c r="AC21" s="69">
        <f t="shared" si="37"/>
        <v>0</v>
      </c>
      <c r="AD21" s="69">
        <f t="shared" si="37"/>
        <v>0</v>
      </c>
      <c r="AE21" s="69">
        <f t="shared" si="37"/>
        <v>0</v>
      </c>
      <c r="AF21" s="69">
        <f t="shared" si="37"/>
        <v>0</v>
      </c>
      <c r="AG21" s="69">
        <f t="shared" si="37"/>
        <v>0</v>
      </c>
      <c r="AH21" s="69">
        <f t="shared" si="37"/>
        <v>0</v>
      </c>
      <c r="AI21" s="69">
        <f t="shared" si="37"/>
        <v>0</v>
      </c>
      <c r="AJ21" s="69">
        <f t="shared" si="37"/>
        <v>0</v>
      </c>
      <c r="AK21" s="69">
        <f t="shared" si="37"/>
        <v>0</v>
      </c>
      <c r="AL21" s="69">
        <f t="shared" si="37"/>
        <v>0</v>
      </c>
      <c r="AM21" s="69">
        <f t="shared" si="37"/>
        <v>0</v>
      </c>
      <c r="AN21" s="69">
        <f t="shared" si="37"/>
        <v>0</v>
      </c>
      <c r="AO21" s="69">
        <f t="shared" si="37"/>
        <v>0</v>
      </c>
      <c r="AP21" s="69">
        <f t="shared" si="37"/>
        <v>0</v>
      </c>
      <c r="AQ21" s="69">
        <f t="shared" si="37"/>
        <v>0</v>
      </c>
      <c r="AR21" s="69">
        <f t="shared" si="37"/>
        <v>0</v>
      </c>
      <c r="AS21" s="69">
        <f t="shared" si="37"/>
        <v>0</v>
      </c>
      <c r="AT21" s="38">
        <f t="shared" ref="AT21" si="38">+AT104</f>
        <v>0</v>
      </c>
    </row>
    <row r="22" spans="1:46" s="5" customFormat="1" ht="18.75" customHeight="1" x14ac:dyDescent="0.25">
      <c r="A22" s="15" t="s">
        <v>18</v>
      </c>
      <c r="B22" s="51">
        <f>SUM(B23:B25)</f>
        <v>2113</v>
      </c>
      <c r="C22" s="67">
        <f t="shared" ref="C22:AS22" si="39">SUM(C23:C25)</f>
        <v>2874</v>
      </c>
      <c r="D22" s="67">
        <f t="shared" si="39"/>
        <v>2686</v>
      </c>
      <c r="E22" s="67">
        <f t="shared" si="39"/>
        <v>2337</v>
      </c>
      <c r="F22" s="67">
        <f t="shared" si="39"/>
        <v>2842</v>
      </c>
      <c r="G22" s="67">
        <f t="shared" si="39"/>
        <v>3181</v>
      </c>
      <c r="H22" s="67">
        <f t="shared" si="39"/>
        <v>3115</v>
      </c>
      <c r="I22" s="67">
        <f t="shared" si="39"/>
        <v>3724</v>
      </c>
      <c r="J22" s="67">
        <f t="shared" si="39"/>
        <v>2919</v>
      </c>
      <c r="K22" s="67">
        <f t="shared" si="39"/>
        <v>3391</v>
      </c>
      <c r="L22" s="67">
        <f t="shared" si="39"/>
        <v>3939</v>
      </c>
      <c r="M22" s="67">
        <f t="shared" si="39"/>
        <v>4167</v>
      </c>
      <c r="N22" s="67">
        <f t="shared" si="39"/>
        <v>4830</v>
      </c>
      <c r="O22" s="67">
        <f t="shared" si="39"/>
        <v>5038</v>
      </c>
      <c r="P22" s="67">
        <f t="shared" si="39"/>
        <v>5669</v>
      </c>
      <c r="Q22" s="67">
        <f t="shared" si="39"/>
        <v>5928</v>
      </c>
      <c r="R22" s="67">
        <f t="shared" si="39"/>
        <v>6423</v>
      </c>
      <c r="S22" s="67">
        <f t="shared" si="39"/>
        <v>7042</v>
      </c>
      <c r="T22" s="67">
        <f t="shared" si="39"/>
        <v>7501</v>
      </c>
      <c r="U22" s="67">
        <f t="shared" si="39"/>
        <v>7943</v>
      </c>
      <c r="V22" s="67">
        <f t="shared" si="39"/>
        <v>8336</v>
      </c>
      <c r="W22" s="67">
        <f t="shared" si="39"/>
        <v>8288</v>
      </c>
      <c r="X22" s="67">
        <f t="shared" si="39"/>
        <v>9873</v>
      </c>
      <c r="Y22" s="67">
        <f t="shared" si="39"/>
        <v>10028</v>
      </c>
      <c r="Z22" s="67">
        <f t="shared" si="39"/>
        <v>10230</v>
      </c>
      <c r="AA22" s="67">
        <f t="shared" si="39"/>
        <v>11262</v>
      </c>
      <c r="AB22" s="67">
        <f t="shared" si="39"/>
        <v>12541</v>
      </c>
      <c r="AC22" s="67">
        <f t="shared" si="39"/>
        <v>14640</v>
      </c>
      <c r="AD22" s="67">
        <f t="shared" si="39"/>
        <v>15159</v>
      </c>
      <c r="AE22" s="67">
        <f t="shared" si="39"/>
        <v>16067</v>
      </c>
      <c r="AF22" s="67">
        <f t="shared" si="39"/>
        <v>16778</v>
      </c>
      <c r="AG22" s="67">
        <f t="shared" si="39"/>
        <v>17480</v>
      </c>
      <c r="AH22" s="67">
        <f t="shared" si="39"/>
        <v>18444</v>
      </c>
      <c r="AI22" s="67">
        <f t="shared" si="39"/>
        <v>19294</v>
      </c>
      <c r="AJ22" s="67">
        <f t="shared" si="39"/>
        <v>20070</v>
      </c>
      <c r="AK22" s="67">
        <f t="shared" si="39"/>
        <v>20975</v>
      </c>
      <c r="AL22" s="67">
        <f t="shared" si="39"/>
        <v>22152</v>
      </c>
      <c r="AM22" s="67">
        <f t="shared" si="39"/>
        <v>23146</v>
      </c>
      <c r="AN22" s="67">
        <f t="shared" si="39"/>
        <v>23673</v>
      </c>
      <c r="AO22" s="67">
        <f t="shared" si="39"/>
        <v>22882</v>
      </c>
      <c r="AP22" s="67">
        <f t="shared" si="39"/>
        <v>25257</v>
      </c>
      <c r="AQ22" s="67">
        <f t="shared" si="39"/>
        <v>24481</v>
      </c>
      <c r="AR22" s="67">
        <f t="shared" si="39"/>
        <v>23440</v>
      </c>
      <c r="AS22" s="67">
        <f t="shared" si="39"/>
        <v>25391</v>
      </c>
      <c r="AT22" s="36">
        <f t="shared" ref="AT22" si="40">SUM(AT23:AT25)</f>
        <v>26631</v>
      </c>
    </row>
    <row r="23" spans="1:46" ht="18.75" customHeight="1" x14ac:dyDescent="0.25">
      <c r="A23" s="16" t="s">
        <v>19</v>
      </c>
      <c r="B23" s="53">
        <f t="shared" ref="B23:AS23" si="41">+B57+B106+B150+B203+B254+B299</f>
        <v>2039</v>
      </c>
      <c r="C23" s="69">
        <f t="shared" si="41"/>
        <v>2648</v>
      </c>
      <c r="D23" s="69">
        <f t="shared" si="41"/>
        <v>2478</v>
      </c>
      <c r="E23" s="69">
        <f t="shared" si="41"/>
        <v>2190</v>
      </c>
      <c r="F23" s="69">
        <f t="shared" si="41"/>
        <v>2647</v>
      </c>
      <c r="G23" s="69">
        <f t="shared" si="41"/>
        <v>2909</v>
      </c>
      <c r="H23" s="69">
        <f t="shared" si="41"/>
        <v>2951</v>
      </c>
      <c r="I23" s="69">
        <f t="shared" si="41"/>
        <v>3554</v>
      </c>
      <c r="J23" s="69">
        <f t="shared" si="41"/>
        <v>2513</v>
      </c>
      <c r="K23" s="69">
        <f t="shared" si="41"/>
        <v>2880</v>
      </c>
      <c r="L23" s="69">
        <f t="shared" si="41"/>
        <v>3226</v>
      </c>
      <c r="M23" s="69">
        <f t="shared" si="41"/>
        <v>3531</v>
      </c>
      <c r="N23" s="69">
        <f t="shared" si="41"/>
        <v>3870</v>
      </c>
      <c r="O23" s="69">
        <f t="shared" si="41"/>
        <v>3986</v>
      </c>
      <c r="P23" s="69">
        <f t="shared" si="41"/>
        <v>4167</v>
      </c>
      <c r="Q23" s="69">
        <f t="shared" si="41"/>
        <v>4238</v>
      </c>
      <c r="R23" s="69">
        <f t="shared" si="41"/>
        <v>4697</v>
      </c>
      <c r="S23" s="69">
        <f t="shared" si="41"/>
        <v>5221</v>
      </c>
      <c r="T23" s="69">
        <f t="shared" si="41"/>
        <v>5354</v>
      </c>
      <c r="U23" s="69">
        <f t="shared" si="41"/>
        <v>5717</v>
      </c>
      <c r="V23" s="69">
        <f t="shared" si="41"/>
        <v>5825</v>
      </c>
      <c r="W23" s="69">
        <f t="shared" si="41"/>
        <v>5740</v>
      </c>
      <c r="X23" s="69">
        <f t="shared" si="41"/>
        <v>5849</v>
      </c>
      <c r="Y23" s="69">
        <f t="shared" si="41"/>
        <v>5786</v>
      </c>
      <c r="Z23" s="69">
        <f t="shared" si="41"/>
        <v>5604</v>
      </c>
      <c r="AA23" s="69">
        <f t="shared" si="41"/>
        <v>5531</v>
      </c>
      <c r="AB23" s="69">
        <f t="shared" si="41"/>
        <v>5823</v>
      </c>
      <c r="AC23" s="69">
        <f t="shared" si="41"/>
        <v>6369</v>
      </c>
      <c r="AD23" s="69">
        <f t="shared" si="41"/>
        <v>6645</v>
      </c>
      <c r="AE23" s="87">
        <f t="shared" si="41"/>
        <v>6875</v>
      </c>
      <c r="AF23" s="69">
        <f t="shared" si="41"/>
        <v>7262</v>
      </c>
      <c r="AG23" s="69">
        <f t="shared" si="41"/>
        <v>7618</v>
      </c>
      <c r="AH23" s="69">
        <f t="shared" si="41"/>
        <v>8172</v>
      </c>
      <c r="AI23" s="69">
        <f t="shared" si="41"/>
        <v>8635</v>
      </c>
      <c r="AJ23" s="69">
        <f t="shared" si="41"/>
        <v>8832</v>
      </c>
      <c r="AK23" s="69">
        <f t="shared" si="41"/>
        <v>9379</v>
      </c>
      <c r="AL23" s="69">
        <f t="shared" si="41"/>
        <v>9929</v>
      </c>
      <c r="AM23" s="69">
        <f t="shared" si="41"/>
        <v>10405</v>
      </c>
      <c r="AN23" s="69">
        <f t="shared" si="41"/>
        <v>10740</v>
      </c>
      <c r="AO23" s="69">
        <f t="shared" si="41"/>
        <v>10268</v>
      </c>
      <c r="AP23" s="69">
        <f t="shared" si="41"/>
        <v>10990</v>
      </c>
      <c r="AQ23" s="69">
        <f t="shared" si="41"/>
        <v>10809</v>
      </c>
      <c r="AR23" s="69">
        <f t="shared" si="41"/>
        <v>9965</v>
      </c>
      <c r="AS23" s="69">
        <f t="shared" si="41"/>
        <v>10931</v>
      </c>
      <c r="AT23" s="38">
        <f t="shared" ref="AT23" si="42">+AT57+AT106+AT150+AT203+AT254+AT299</f>
        <v>11457</v>
      </c>
    </row>
    <row r="24" spans="1:46" ht="18.75" customHeight="1" x14ac:dyDescent="0.25">
      <c r="A24" s="1" t="s">
        <v>20</v>
      </c>
      <c r="B24" s="53">
        <f t="shared" ref="B24:Z24" si="43">B65+B115+B156+B209+B260+B303</f>
        <v>0</v>
      </c>
      <c r="C24" s="69">
        <f t="shared" si="43"/>
        <v>0</v>
      </c>
      <c r="D24" s="69">
        <f t="shared" si="43"/>
        <v>26</v>
      </c>
      <c r="E24" s="69">
        <f t="shared" si="43"/>
        <v>11</v>
      </c>
      <c r="F24" s="69">
        <f t="shared" si="43"/>
        <v>25</v>
      </c>
      <c r="G24" s="69">
        <f t="shared" si="43"/>
        <v>25</v>
      </c>
      <c r="H24" s="69">
        <f t="shared" si="43"/>
        <v>9</v>
      </c>
      <c r="I24" s="69">
        <f t="shared" si="43"/>
        <v>15</v>
      </c>
      <c r="J24" s="69">
        <f t="shared" si="43"/>
        <v>1</v>
      </c>
      <c r="K24" s="69">
        <f t="shared" si="43"/>
        <v>3</v>
      </c>
      <c r="L24" s="69">
        <f t="shared" si="43"/>
        <v>5</v>
      </c>
      <c r="M24" s="69">
        <f t="shared" si="43"/>
        <v>3</v>
      </c>
      <c r="N24" s="69">
        <f t="shared" si="43"/>
        <v>0</v>
      </c>
      <c r="O24" s="69">
        <f t="shared" si="43"/>
        <v>0</v>
      </c>
      <c r="P24" s="69">
        <f t="shared" si="43"/>
        <v>0</v>
      </c>
      <c r="Q24" s="69">
        <f t="shared" si="43"/>
        <v>0</v>
      </c>
      <c r="R24" s="69">
        <f t="shared" si="43"/>
        <v>0</v>
      </c>
      <c r="S24" s="69">
        <f t="shared" si="43"/>
        <v>0</v>
      </c>
      <c r="T24" s="69">
        <f t="shared" si="43"/>
        <v>97</v>
      </c>
      <c r="U24" s="69">
        <f t="shared" si="43"/>
        <v>255</v>
      </c>
      <c r="V24" s="69">
        <f t="shared" si="43"/>
        <v>266</v>
      </c>
      <c r="W24" s="69">
        <f t="shared" si="43"/>
        <v>314</v>
      </c>
      <c r="X24" s="69">
        <f t="shared" si="43"/>
        <v>1706</v>
      </c>
      <c r="Y24" s="69">
        <f t="shared" si="43"/>
        <v>2118</v>
      </c>
      <c r="Z24" s="69">
        <f t="shared" si="43"/>
        <v>2708</v>
      </c>
      <c r="AA24" s="69">
        <f t="shared" ref="AA24:AS24" si="44">+AA65+AA115+AA156+AA209+AA260+AA303</f>
        <v>4345</v>
      </c>
      <c r="AB24" s="69">
        <f t="shared" si="44"/>
        <v>5823</v>
      </c>
      <c r="AC24" s="87">
        <f t="shared" si="44"/>
        <v>7799</v>
      </c>
      <c r="AD24" s="69">
        <f t="shared" si="44"/>
        <v>8310</v>
      </c>
      <c r="AE24" s="87">
        <f t="shared" si="44"/>
        <v>9071</v>
      </c>
      <c r="AF24" s="69">
        <f t="shared" si="44"/>
        <v>9447</v>
      </c>
      <c r="AG24" s="69">
        <f t="shared" si="44"/>
        <v>9801</v>
      </c>
      <c r="AH24" s="69">
        <f t="shared" si="44"/>
        <v>10243</v>
      </c>
      <c r="AI24" s="69">
        <f t="shared" si="44"/>
        <v>10640</v>
      </c>
      <c r="AJ24" s="69">
        <f t="shared" si="44"/>
        <v>11214</v>
      </c>
      <c r="AK24" s="69">
        <f t="shared" si="44"/>
        <v>11584</v>
      </c>
      <c r="AL24" s="69">
        <f t="shared" si="44"/>
        <v>12210</v>
      </c>
      <c r="AM24" s="69">
        <f t="shared" si="44"/>
        <v>12727</v>
      </c>
      <c r="AN24" s="69">
        <f t="shared" si="44"/>
        <v>12920</v>
      </c>
      <c r="AO24" s="69">
        <f t="shared" si="44"/>
        <v>12605</v>
      </c>
      <c r="AP24" s="69">
        <f t="shared" si="44"/>
        <v>14258</v>
      </c>
      <c r="AQ24" s="69">
        <f t="shared" si="44"/>
        <v>13666</v>
      </c>
      <c r="AR24" s="69">
        <f t="shared" si="44"/>
        <v>13473</v>
      </c>
      <c r="AS24" s="69">
        <f t="shared" si="44"/>
        <v>14459</v>
      </c>
      <c r="AT24" s="38">
        <f t="shared" ref="AT24" si="45">+AT65+AT115+AT156+AT209+AT260+AT303</f>
        <v>15171</v>
      </c>
    </row>
    <row r="25" spans="1:46" ht="18.75" customHeight="1" x14ac:dyDescent="0.25">
      <c r="A25" s="1" t="s">
        <v>21</v>
      </c>
      <c r="B25" s="53">
        <f t="shared" ref="B25:Z25" si="46">B72+B119+B163+B216+B266</f>
        <v>74</v>
      </c>
      <c r="C25" s="69">
        <f t="shared" si="46"/>
        <v>226</v>
      </c>
      <c r="D25" s="69">
        <f t="shared" si="46"/>
        <v>182</v>
      </c>
      <c r="E25" s="69">
        <f t="shared" si="46"/>
        <v>136</v>
      </c>
      <c r="F25" s="69">
        <f t="shared" si="46"/>
        <v>170</v>
      </c>
      <c r="G25" s="69">
        <f t="shared" si="46"/>
        <v>247</v>
      </c>
      <c r="H25" s="69">
        <f t="shared" si="46"/>
        <v>155</v>
      </c>
      <c r="I25" s="69">
        <f t="shared" si="46"/>
        <v>155</v>
      </c>
      <c r="J25" s="69">
        <f t="shared" si="46"/>
        <v>405</v>
      </c>
      <c r="K25" s="69">
        <f t="shared" si="46"/>
        <v>508</v>
      </c>
      <c r="L25" s="69">
        <f t="shared" si="46"/>
        <v>708</v>
      </c>
      <c r="M25" s="69">
        <f t="shared" si="46"/>
        <v>633</v>
      </c>
      <c r="N25" s="71">
        <f t="shared" si="46"/>
        <v>960</v>
      </c>
      <c r="O25" s="69">
        <f t="shared" si="46"/>
        <v>1052</v>
      </c>
      <c r="P25" s="69">
        <f t="shared" si="46"/>
        <v>1502</v>
      </c>
      <c r="Q25" s="69">
        <f t="shared" si="46"/>
        <v>1690</v>
      </c>
      <c r="R25" s="69">
        <f t="shared" si="46"/>
        <v>1726</v>
      </c>
      <c r="S25" s="69">
        <f t="shared" si="46"/>
        <v>1821</v>
      </c>
      <c r="T25" s="69">
        <f t="shared" si="46"/>
        <v>2050</v>
      </c>
      <c r="U25" s="69">
        <f t="shared" si="46"/>
        <v>1971</v>
      </c>
      <c r="V25" s="69">
        <f t="shared" si="46"/>
        <v>2245</v>
      </c>
      <c r="W25" s="69">
        <f t="shared" si="46"/>
        <v>2234</v>
      </c>
      <c r="X25" s="69">
        <f t="shared" si="46"/>
        <v>2318</v>
      </c>
      <c r="Y25" s="69">
        <f t="shared" si="46"/>
        <v>2124</v>
      </c>
      <c r="Z25" s="69">
        <f t="shared" si="46"/>
        <v>1918</v>
      </c>
      <c r="AA25" s="69">
        <f t="shared" ref="AA25:AS25" si="47">+AA72+AA119+AA163+AA216+AA266</f>
        <v>1386</v>
      </c>
      <c r="AB25" s="69">
        <f t="shared" si="47"/>
        <v>895</v>
      </c>
      <c r="AC25" s="87">
        <f t="shared" si="47"/>
        <v>472</v>
      </c>
      <c r="AD25" s="69">
        <f t="shared" si="47"/>
        <v>204</v>
      </c>
      <c r="AE25" s="87">
        <f t="shared" si="47"/>
        <v>121</v>
      </c>
      <c r="AF25" s="69">
        <f t="shared" si="47"/>
        <v>69</v>
      </c>
      <c r="AG25" s="69">
        <f t="shared" si="47"/>
        <v>61</v>
      </c>
      <c r="AH25" s="69">
        <f t="shared" si="47"/>
        <v>29</v>
      </c>
      <c r="AI25" s="69">
        <f t="shared" si="47"/>
        <v>19</v>
      </c>
      <c r="AJ25" s="69">
        <f t="shared" si="47"/>
        <v>24</v>
      </c>
      <c r="AK25" s="69">
        <f t="shared" si="47"/>
        <v>12</v>
      </c>
      <c r="AL25" s="69">
        <f t="shared" si="47"/>
        <v>13</v>
      </c>
      <c r="AM25" s="69">
        <f t="shared" si="47"/>
        <v>14</v>
      </c>
      <c r="AN25" s="69">
        <f t="shared" si="47"/>
        <v>13</v>
      </c>
      <c r="AO25" s="69">
        <f t="shared" si="47"/>
        <v>9</v>
      </c>
      <c r="AP25" s="69">
        <f t="shared" si="47"/>
        <v>9</v>
      </c>
      <c r="AQ25" s="69">
        <f t="shared" si="47"/>
        <v>6</v>
      </c>
      <c r="AR25" s="69">
        <f t="shared" si="47"/>
        <v>2</v>
      </c>
      <c r="AS25" s="69">
        <f t="shared" si="47"/>
        <v>1</v>
      </c>
      <c r="AT25" s="38">
        <f t="shared" ref="AT25" si="48">+AT72+AT119+AT163+AT216+AT266</f>
        <v>3</v>
      </c>
    </row>
    <row r="26" spans="1:46" s="5" customFormat="1" ht="18.75" customHeight="1" x14ac:dyDescent="0.25">
      <c r="A26" s="5" t="s">
        <v>22</v>
      </c>
      <c r="B26" s="51">
        <f>SUM(B27:B28)</f>
        <v>3622</v>
      </c>
      <c r="C26" s="67">
        <f t="shared" ref="C26:AS26" si="49">SUM(C27:C28)</f>
        <v>4886</v>
      </c>
      <c r="D26" s="67">
        <f t="shared" si="49"/>
        <v>4274</v>
      </c>
      <c r="E26" s="67">
        <f t="shared" si="49"/>
        <v>4040</v>
      </c>
      <c r="F26" s="67">
        <f t="shared" si="49"/>
        <v>4722</v>
      </c>
      <c r="G26" s="67">
        <f t="shared" si="49"/>
        <v>5122</v>
      </c>
      <c r="H26" s="67">
        <f t="shared" si="49"/>
        <v>4677</v>
      </c>
      <c r="I26" s="67">
        <f t="shared" si="49"/>
        <v>5881</v>
      </c>
      <c r="J26" s="67">
        <f t="shared" si="49"/>
        <v>4065</v>
      </c>
      <c r="K26" s="67">
        <f t="shared" si="49"/>
        <v>5085</v>
      </c>
      <c r="L26" s="67">
        <f t="shared" si="49"/>
        <v>5883</v>
      </c>
      <c r="M26" s="67">
        <f t="shared" si="49"/>
        <v>5714</v>
      </c>
      <c r="N26" s="67">
        <f t="shared" si="49"/>
        <v>6024</v>
      </c>
      <c r="O26" s="67">
        <f t="shared" si="49"/>
        <v>5964</v>
      </c>
      <c r="P26" s="67">
        <f t="shared" si="49"/>
        <v>6274</v>
      </c>
      <c r="Q26" s="67">
        <f t="shared" si="49"/>
        <v>6651</v>
      </c>
      <c r="R26" s="67">
        <f t="shared" si="49"/>
        <v>7038</v>
      </c>
      <c r="S26" s="67">
        <f t="shared" si="49"/>
        <v>7452</v>
      </c>
      <c r="T26" s="67">
        <f t="shared" si="49"/>
        <v>7050</v>
      </c>
      <c r="U26" s="67">
        <f t="shared" si="49"/>
        <v>7031</v>
      </c>
      <c r="V26" s="67">
        <f t="shared" si="49"/>
        <v>6961</v>
      </c>
      <c r="W26" s="67">
        <f t="shared" si="49"/>
        <v>6811</v>
      </c>
      <c r="X26" s="67">
        <f t="shared" si="49"/>
        <v>5804</v>
      </c>
      <c r="Y26" s="67">
        <f t="shared" si="49"/>
        <v>4377</v>
      </c>
      <c r="Z26" s="67">
        <f t="shared" si="49"/>
        <v>3346</v>
      </c>
      <c r="AA26" s="67">
        <f t="shared" si="49"/>
        <v>2250</v>
      </c>
      <c r="AB26" s="67">
        <f t="shared" si="49"/>
        <v>1508</v>
      </c>
      <c r="AC26" s="67">
        <f t="shared" si="49"/>
        <v>692</v>
      </c>
      <c r="AD26" s="67">
        <f t="shared" si="49"/>
        <v>383</v>
      </c>
      <c r="AE26" s="67">
        <f t="shared" si="49"/>
        <v>223</v>
      </c>
      <c r="AF26" s="67">
        <f t="shared" si="49"/>
        <v>160</v>
      </c>
      <c r="AG26" s="67">
        <f t="shared" si="49"/>
        <v>208</v>
      </c>
      <c r="AH26" s="67">
        <f t="shared" si="49"/>
        <v>267</v>
      </c>
      <c r="AI26" s="67">
        <f t="shared" si="49"/>
        <v>271</v>
      </c>
      <c r="AJ26" s="67">
        <f t="shared" si="49"/>
        <v>288</v>
      </c>
      <c r="AK26" s="67">
        <f t="shared" si="49"/>
        <v>262</v>
      </c>
      <c r="AL26" s="67">
        <f t="shared" si="49"/>
        <v>255</v>
      </c>
      <c r="AM26" s="67">
        <f t="shared" si="49"/>
        <v>321</v>
      </c>
      <c r="AN26" s="67">
        <f t="shared" si="49"/>
        <v>370</v>
      </c>
      <c r="AO26" s="67">
        <f t="shared" si="49"/>
        <v>525</v>
      </c>
      <c r="AP26" s="67">
        <f t="shared" si="49"/>
        <v>900</v>
      </c>
      <c r="AQ26" s="67">
        <f t="shared" si="49"/>
        <v>939</v>
      </c>
      <c r="AR26" s="67">
        <f t="shared" si="49"/>
        <v>968</v>
      </c>
      <c r="AS26" s="67">
        <f t="shared" si="49"/>
        <v>1179</v>
      </c>
      <c r="AT26" s="36">
        <f t="shared" ref="AT26" si="50">SUM(AT27:AT28)</f>
        <v>1281</v>
      </c>
    </row>
    <row r="27" spans="1:46" ht="18.75" customHeight="1" x14ac:dyDescent="0.25">
      <c r="A27" s="1" t="s">
        <v>23</v>
      </c>
      <c r="B27" s="53">
        <f t="shared" ref="B27:Z27" si="51">B79+B122+B166+B220+B268</f>
        <v>3622</v>
      </c>
      <c r="C27" s="69">
        <f t="shared" si="51"/>
        <v>4886</v>
      </c>
      <c r="D27" s="69">
        <f t="shared" si="51"/>
        <v>4274</v>
      </c>
      <c r="E27" s="69">
        <f t="shared" si="51"/>
        <v>3994</v>
      </c>
      <c r="F27" s="69">
        <f t="shared" si="51"/>
        <v>4428</v>
      </c>
      <c r="G27" s="69">
        <f t="shared" si="51"/>
        <v>4602</v>
      </c>
      <c r="H27" s="69">
        <f t="shared" si="51"/>
        <v>4181</v>
      </c>
      <c r="I27" s="69">
        <f t="shared" si="51"/>
        <v>5157</v>
      </c>
      <c r="J27" s="69">
        <f t="shared" si="51"/>
        <v>3636</v>
      </c>
      <c r="K27" s="69">
        <f t="shared" si="51"/>
        <v>4548</v>
      </c>
      <c r="L27" s="69">
        <f t="shared" si="51"/>
        <v>5312</v>
      </c>
      <c r="M27" s="69">
        <f t="shared" si="51"/>
        <v>5201</v>
      </c>
      <c r="N27" s="71">
        <f t="shared" si="51"/>
        <v>5627</v>
      </c>
      <c r="O27" s="69">
        <f t="shared" si="51"/>
        <v>5793</v>
      </c>
      <c r="P27" s="69">
        <f t="shared" si="51"/>
        <v>6274</v>
      </c>
      <c r="Q27" s="69">
        <f t="shared" si="51"/>
        <v>6651</v>
      </c>
      <c r="R27" s="69">
        <f t="shared" si="51"/>
        <v>7038</v>
      </c>
      <c r="S27" s="69">
        <f t="shared" si="51"/>
        <v>7452</v>
      </c>
      <c r="T27" s="69">
        <f t="shared" si="51"/>
        <v>7050</v>
      </c>
      <c r="U27" s="69">
        <f t="shared" si="51"/>
        <v>7031</v>
      </c>
      <c r="V27" s="69">
        <f t="shared" si="51"/>
        <v>6961</v>
      </c>
      <c r="W27" s="69">
        <f t="shared" si="51"/>
        <v>6748</v>
      </c>
      <c r="X27" s="69">
        <f t="shared" si="51"/>
        <v>5792</v>
      </c>
      <c r="Y27" s="69">
        <f t="shared" si="51"/>
        <v>4366</v>
      </c>
      <c r="Z27" s="69">
        <f t="shared" si="51"/>
        <v>3339</v>
      </c>
      <c r="AA27" s="69">
        <f t="shared" ref="AA27:AS27" si="52">+AA79+AA122+AA166+AA220+AA268</f>
        <v>2241</v>
      </c>
      <c r="AB27" s="69">
        <f t="shared" si="52"/>
        <v>1499</v>
      </c>
      <c r="AC27" s="87">
        <f t="shared" si="52"/>
        <v>685</v>
      </c>
      <c r="AD27" s="69">
        <f t="shared" si="52"/>
        <v>376</v>
      </c>
      <c r="AE27" s="87">
        <f t="shared" si="52"/>
        <v>215</v>
      </c>
      <c r="AF27" s="69">
        <f t="shared" si="52"/>
        <v>154</v>
      </c>
      <c r="AG27" s="69">
        <f t="shared" si="52"/>
        <v>194</v>
      </c>
      <c r="AH27" s="69">
        <f t="shared" si="52"/>
        <v>239</v>
      </c>
      <c r="AI27" s="69">
        <f t="shared" si="52"/>
        <v>255</v>
      </c>
      <c r="AJ27" s="69">
        <f t="shared" si="52"/>
        <v>279</v>
      </c>
      <c r="AK27" s="69">
        <f t="shared" si="52"/>
        <v>246</v>
      </c>
      <c r="AL27" s="69">
        <f t="shared" si="52"/>
        <v>242</v>
      </c>
      <c r="AM27" s="69">
        <f t="shared" si="52"/>
        <v>304</v>
      </c>
      <c r="AN27" s="69">
        <f t="shared" si="52"/>
        <v>350</v>
      </c>
      <c r="AO27" s="69">
        <f t="shared" si="52"/>
        <v>508</v>
      </c>
      <c r="AP27" s="69">
        <f t="shared" si="52"/>
        <v>854</v>
      </c>
      <c r="AQ27" s="69">
        <f t="shared" si="52"/>
        <v>883</v>
      </c>
      <c r="AR27" s="69">
        <f t="shared" si="52"/>
        <v>884</v>
      </c>
      <c r="AS27" s="69">
        <f t="shared" si="52"/>
        <v>1077</v>
      </c>
      <c r="AT27" s="38">
        <f t="shared" ref="AT27" si="53">+AT79+AT122+AT166+AT220+AT268</f>
        <v>1164</v>
      </c>
    </row>
    <row r="28" spans="1:46" ht="18.75" customHeight="1" x14ac:dyDescent="0.25">
      <c r="A28" s="1" t="s">
        <v>24</v>
      </c>
      <c r="B28" s="53">
        <f t="shared" ref="B28:Z28" si="54">B171+B225</f>
        <v>0</v>
      </c>
      <c r="C28" s="69">
        <f t="shared" si="54"/>
        <v>0</v>
      </c>
      <c r="D28" s="69">
        <f t="shared" si="54"/>
        <v>0</v>
      </c>
      <c r="E28" s="69">
        <f t="shared" si="54"/>
        <v>46</v>
      </c>
      <c r="F28" s="69">
        <f t="shared" si="54"/>
        <v>294</v>
      </c>
      <c r="G28" s="69">
        <f t="shared" si="54"/>
        <v>520</v>
      </c>
      <c r="H28" s="69">
        <f t="shared" si="54"/>
        <v>496</v>
      </c>
      <c r="I28" s="69">
        <f t="shared" si="54"/>
        <v>724</v>
      </c>
      <c r="J28" s="69">
        <f t="shared" si="54"/>
        <v>429</v>
      </c>
      <c r="K28" s="69">
        <f t="shared" si="54"/>
        <v>537</v>
      </c>
      <c r="L28" s="69">
        <f t="shared" si="54"/>
        <v>571</v>
      </c>
      <c r="M28" s="69">
        <f t="shared" si="54"/>
        <v>513</v>
      </c>
      <c r="N28" s="71">
        <f t="shared" si="54"/>
        <v>397</v>
      </c>
      <c r="O28" s="69">
        <f t="shared" si="54"/>
        <v>171</v>
      </c>
      <c r="P28" s="69">
        <f t="shared" si="54"/>
        <v>0</v>
      </c>
      <c r="Q28" s="69">
        <f t="shared" si="54"/>
        <v>0</v>
      </c>
      <c r="R28" s="69">
        <f t="shared" si="54"/>
        <v>0</v>
      </c>
      <c r="S28" s="69">
        <f t="shared" si="54"/>
        <v>0</v>
      </c>
      <c r="T28" s="69">
        <f t="shared" si="54"/>
        <v>0</v>
      </c>
      <c r="U28" s="69">
        <f t="shared" si="54"/>
        <v>0</v>
      </c>
      <c r="V28" s="69">
        <f t="shared" si="54"/>
        <v>0</v>
      </c>
      <c r="W28" s="69">
        <f t="shared" si="54"/>
        <v>63</v>
      </c>
      <c r="X28" s="69">
        <f t="shared" si="54"/>
        <v>12</v>
      </c>
      <c r="Y28" s="69">
        <f t="shared" si="54"/>
        <v>11</v>
      </c>
      <c r="Z28" s="69">
        <f t="shared" si="54"/>
        <v>7</v>
      </c>
      <c r="AA28" s="69">
        <f t="shared" ref="AA28:AS28" si="55">+AA171+AA225+AA270</f>
        <v>9</v>
      </c>
      <c r="AB28" s="69">
        <f t="shared" si="55"/>
        <v>9</v>
      </c>
      <c r="AC28" s="87">
        <f t="shared" si="55"/>
        <v>7</v>
      </c>
      <c r="AD28" s="69">
        <f t="shared" si="55"/>
        <v>7</v>
      </c>
      <c r="AE28" s="87">
        <f t="shared" si="55"/>
        <v>8</v>
      </c>
      <c r="AF28" s="69">
        <f t="shared" si="55"/>
        <v>6</v>
      </c>
      <c r="AG28" s="69">
        <f t="shared" si="55"/>
        <v>14</v>
      </c>
      <c r="AH28" s="69">
        <f t="shared" si="55"/>
        <v>28</v>
      </c>
      <c r="AI28" s="69">
        <f t="shared" si="55"/>
        <v>16</v>
      </c>
      <c r="AJ28" s="69">
        <f t="shared" si="55"/>
        <v>9</v>
      </c>
      <c r="AK28" s="69">
        <f t="shared" si="55"/>
        <v>16</v>
      </c>
      <c r="AL28" s="69">
        <f t="shared" si="55"/>
        <v>13</v>
      </c>
      <c r="AM28" s="69">
        <f t="shared" si="55"/>
        <v>17</v>
      </c>
      <c r="AN28" s="69">
        <f t="shared" si="55"/>
        <v>20</v>
      </c>
      <c r="AO28" s="69">
        <f t="shared" si="55"/>
        <v>17</v>
      </c>
      <c r="AP28" s="69">
        <f t="shared" si="55"/>
        <v>46</v>
      </c>
      <c r="AQ28" s="69">
        <f t="shared" si="55"/>
        <v>56</v>
      </c>
      <c r="AR28" s="69">
        <f t="shared" si="55"/>
        <v>84</v>
      </c>
      <c r="AS28" s="69">
        <f t="shared" si="55"/>
        <v>102</v>
      </c>
      <c r="AT28" s="38">
        <f t="shared" ref="AT28" si="56">+AT171+AT225+AT270</f>
        <v>117</v>
      </c>
    </row>
    <row r="29" spans="1:46" ht="10.5" customHeight="1" x14ac:dyDescent="0.25">
      <c r="B29" s="51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71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88"/>
      <c r="AN29" s="88"/>
      <c r="AO29" s="67"/>
      <c r="AP29" s="67"/>
      <c r="AQ29" s="67"/>
      <c r="AR29" s="67"/>
    </row>
    <row r="30" spans="1:46" s="6" customFormat="1" ht="15.95" customHeight="1" x14ac:dyDescent="0.2">
      <c r="A30" s="17" t="s">
        <v>25</v>
      </c>
      <c r="B30" s="54">
        <f t="shared" ref="B30:AT30" ca="1" si="57">+B32+B34+B47+B49+B57+B65+B72+B79</f>
        <v>1358</v>
      </c>
      <c r="C30" s="70">
        <f t="shared" ca="1" si="57"/>
        <v>1691</v>
      </c>
      <c r="D30" s="70">
        <f t="shared" ca="1" si="57"/>
        <v>1496</v>
      </c>
      <c r="E30" s="70">
        <f t="shared" ca="1" si="57"/>
        <v>1042</v>
      </c>
      <c r="F30" s="70">
        <f t="shared" ca="1" si="57"/>
        <v>923</v>
      </c>
      <c r="G30" s="70">
        <f t="shared" ca="1" si="57"/>
        <v>1126</v>
      </c>
      <c r="H30" s="70">
        <f t="shared" ca="1" si="57"/>
        <v>1031</v>
      </c>
      <c r="I30" s="70">
        <f t="shared" ca="1" si="57"/>
        <v>1290</v>
      </c>
      <c r="J30" s="70">
        <f t="shared" ca="1" si="57"/>
        <v>987</v>
      </c>
      <c r="K30" s="70">
        <f t="shared" ca="1" si="57"/>
        <v>1129</v>
      </c>
      <c r="L30" s="70">
        <f t="shared" ca="1" si="57"/>
        <v>1294</v>
      </c>
      <c r="M30" s="70">
        <f t="shared" ca="1" si="57"/>
        <v>1348</v>
      </c>
      <c r="N30" s="70">
        <f t="shared" ca="1" si="57"/>
        <v>1528</v>
      </c>
      <c r="O30" s="70">
        <f t="shared" ca="1" si="57"/>
        <v>1636</v>
      </c>
      <c r="P30" s="70">
        <f t="shared" ca="1" si="57"/>
        <v>1921</v>
      </c>
      <c r="Q30" s="70">
        <f t="shared" ca="1" si="57"/>
        <v>2098</v>
      </c>
      <c r="R30" s="70">
        <f t="shared" ca="1" si="57"/>
        <v>2276</v>
      </c>
      <c r="S30" s="70">
        <f t="shared" ca="1" si="57"/>
        <v>2603</v>
      </c>
      <c r="T30" s="70">
        <f t="shared" ca="1" si="57"/>
        <v>2898</v>
      </c>
      <c r="U30" s="70">
        <f t="shared" ca="1" si="57"/>
        <v>3189</v>
      </c>
      <c r="V30" s="70">
        <f t="shared" ca="1" si="57"/>
        <v>3367</v>
      </c>
      <c r="W30" s="70">
        <f t="shared" ca="1" si="57"/>
        <v>3399</v>
      </c>
      <c r="X30" s="70">
        <f t="shared" ca="1" si="57"/>
        <v>3527</v>
      </c>
      <c r="Y30" s="70">
        <f t="shared" ca="1" si="57"/>
        <v>3396</v>
      </c>
      <c r="Z30" s="70">
        <f t="shared" ca="1" si="57"/>
        <v>3545</v>
      </c>
      <c r="AA30" s="70">
        <f t="shared" ca="1" si="57"/>
        <v>4053</v>
      </c>
      <c r="AB30" s="70">
        <f t="shared" ca="1" si="57"/>
        <v>4570</v>
      </c>
      <c r="AC30" s="70">
        <f t="shared" ca="1" si="57"/>
        <v>4987</v>
      </c>
      <c r="AD30" s="70">
        <f t="shared" ca="1" si="57"/>
        <v>5221</v>
      </c>
      <c r="AE30" s="70">
        <f t="shared" ca="1" si="57"/>
        <v>5374</v>
      </c>
      <c r="AF30" s="70">
        <f t="shared" ca="1" si="57"/>
        <v>5411</v>
      </c>
      <c r="AG30" s="70">
        <f t="shared" ca="1" si="57"/>
        <v>5453</v>
      </c>
      <c r="AH30" s="70">
        <f t="shared" ca="1" si="57"/>
        <v>5610</v>
      </c>
      <c r="AI30" s="70">
        <f t="shared" ca="1" si="57"/>
        <v>5859</v>
      </c>
      <c r="AJ30" s="70">
        <f t="shared" ca="1" si="57"/>
        <v>6038</v>
      </c>
      <c r="AK30" s="70">
        <f t="shared" ca="1" si="57"/>
        <v>6290</v>
      </c>
      <c r="AL30" s="70">
        <f t="shared" ca="1" si="57"/>
        <v>6512</v>
      </c>
      <c r="AM30" s="70">
        <f t="shared" ca="1" si="57"/>
        <v>6617</v>
      </c>
      <c r="AN30" s="70">
        <f t="shared" ca="1" si="57"/>
        <v>6535</v>
      </c>
      <c r="AO30" s="70">
        <f t="shared" ca="1" si="57"/>
        <v>6177</v>
      </c>
      <c r="AP30" s="70">
        <f t="shared" ca="1" si="57"/>
        <v>6595</v>
      </c>
      <c r="AQ30" s="70">
        <f t="shared" ca="1" si="57"/>
        <v>6256</v>
      </c>
      <c r="AR30" s="70">
        <f t="shared" ca="1" si="57"/>
        <v>5702</v>
      </c>
      <c r="AS30" s="70">
        <f t="shared" ca="1" si="57"/>
        <v>5913</v>
      </c>
      <c r="AT30" s="39">
        <f t="shared" si="57"/>
        <v>5748</v>
      </c>
    </row>
    <row r="31" spans="1:46" ht="16.5" customHeight="1" x14ac:dyDescent="0.25">
      <c r="B31" s="55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67"/>
      <c r="N31" s="71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</row>
    <row r="32" spans="1:46" s="5" customFormat="1" ht="16.5" customHeight="1" x14ac:dyDescent="0.25">
      <c r="A32" s="5" t="s">
        <v>26</v>
      </c>
      <c r="B32" s="9">
        <f>+B33</f>
        <v>0</v>
      </c>
      <c r="C32" s="72">
        <f t="shared" ref="C32:AT32" si="58">+C33</f>
        <v>0</v>
      </c>
      <c r="D32" s="72">
        <f t="shared" si="58"/>
        <v>0</v>
      </c>
      <c r="E32" s="72">
        <f t="shared" si="58"/>
        <v>0</v>
      </c>
      <c r="F32" s="72">
        <f t="shared" si="58"/>
        <v>0</v>
      </c>
      <c r="G32" s="72">
        <f t="shared" si="58"/>
        <v>0</v>
      </c>
      <c r="H32" s="72">
        <f t="shared" si="58"/>
        <v>0</v>
      </c>
      <c r="I32" s="72">
        <f t="shared" si="58"/>
        <v>0</v>
      </c>
      <c r="J32" s="72">
        <f t="shared" si="58"/>
        <v>0</v>
      </c>
      <c r="K32" s="72">
        <f t="shared" si="58"/>
        <v>0</v>
      </c>
      <c r="L32" s="72">
        <f t="shared" si="58"/>
        <v>0</v>
      </c>
      <c r="M32" s="72">
        <f t="shared" si="58"/>
        <v>0</v>
      </c>
      <c r="N32" s="72">
        <f t="shared" si="58"/>
        <v>0</v>
      </c>
      <c r="O32" s="72">
        <f t="shared" si="58"/>
        <v>0</v>
      </c>
      <c r="P32" s="72">
        <f t="shared" si="58"/>
        <v>0</v>
      </c>
      <c r="Q32" s="72">
        <f t="shared" si="58"/>
        <v>0</v>
      </c>
      <c r="R32" s="72">
        <f t="shared" si="58"/>
        <v>0</v>
      </c>
      <c r="S32" s="72">
        <f t="shared" si="58"/>
        <v>0</v>
      </c>
      <c r="T32" s="72">
        <f t="shared" si="58"/>
        <v>0</v>
      </c>
      <c r="U32" s="72">
        <f t="shared" si="58"/>
        <v>0</v>
      </c>
      <c r="V32" s="72">
        <f t="shared" si="58"/>
        <v>0</v>
      </c>
      <c r="W32" s="72">
        <f t="shared" si="58"/>
        <v>0</v>
      </c>
      <c r="X32" s="72">
        <f t="shared" si="58"/>
        <v>0</v>
      </c>
      <c r="Y32" s="72">
        <f t="shared" si="58"/>
        <v>0</v>
      </c>
      <c r="Z32" s="72">
        <f t="shared" si="58"/>
        <v>0</v>
      </c>
      <c r="AA32" s="72">
        <f t="shared" si="58"/>
        <v>0</v>
      </c>
      <c r="AB32" s="72">
        <f t="shared" si="58"/>
        <v>7</v>
      </c>
      <c r="AC32" s="72">
        <f t="shared" si="58"/>
        <v>7</v>
      </c>
      <c r="AD32" s="72">
        <f t="shared" si="58"/>
        <v>0</v>
      </c>
      <c r="AE32" s="72">
        <f t="shared" si="58"/>
        <v>8</v>
      </c>
      <c r="AF32" s="72">
        <f t="shared" si="58"/>
        <v>0</v>
      </c>
      <c r="AG32" s="72">
        <f t="shared" si="58"/>
        <v>0</v>
      </c>
      <c r="AH32" s="72">
        <f t="shared" si="58"/>
        <v>0</v>
      </c>
      <c r="AI32" s="72">
        <f t="shared" si="58"/>
        <v>0</v>
      </c>
      <c r="AJ32" s="72">
        <f t="shared" si="58"/>
        <v>1</v>
      </c>
      <c r="AK32" s="72">
        <f t="shared" si="58"/>
        <v>2</v>
      </c>
      <c r="AL32" s="72">
        <f t="shared" si="58"/>
        <v>1</v>
      </c>
      <c r="AM32" s="72">
        <f t="shared" si="58"/>
        <v>0</v>
      </c>
      <c r="AN32" s="72">
        <f t="shared" si="58"/>
        <v>0</v>
      </c>
      <c r="AO32" s="72">
        <f t="shared" si="58"/>
        <v>0</v>
      </c>
      <c r="AP32" s="72">
        <f t="shared" si="58"/>
        <v>0</v>
      </c>
      <c r="AQ32" s="72">
        <f t="shared" si="58"/>
        <v>0</v>
      </c>
      <c r="AR32" s="72">
        <f t="shared" si="58"/>
        <v>0</v>
      </c>
      <c r="AS32" s="72">
        <f t="shared" si="58"/>
        <v>0</v>
      </c>
      <c r="AT32" s="40">
        <f t="shared" si="58"/>
        <v>0</v>
      </c>
    </row>
    <row r="33" spans="1:256" s="6" customFormat="1" ht="16.5" customHeight="1" x14ac:dyDescent="0.25">
      <c r="A33" s="6" t="s">
        <v>27</v>
      </c>
      <c r="B33" s="53">
        <v>0</v>
      </c>
      <c r="C33" s="69">
        <v>0</v>
      </c>
      <c r="D33" s="69">
        <v>0</v>
      </c>
      <c r="E33" s="69">
        <v>0</v>
      </c>
      <c r="F33" s="69">
        <v>0</v>
      </c>
      <c r="G33" s="69">
        <v>0</v>
      </c>
      <c r="H33" s="69">
        <v>0</v>
      </c>
      <c r="I33" s="69">
        <v>0</v>
      </c>
      <c r="J33" s="69">
        <v>0</v>
      </c>
      <c r="K33" s="69">
        <v>0</v>
      </c>
      <c r="L33" s="69">
        <v>0</v>
      </c>
      <c r="M33" s="69">
        <v>0</v>
      </c>
      <c r="N33" s="69">
        <v>0</v>
      </c>
      <c r="O33" s="69">
        <v>0</v>
      </c>
      <c r="P33" s="69">
        <v>0</v>
      </c>
      <c r="Q33" s="69">
        <v>0</v>
      </c>
      <c r="R33" s="69">
        <v>0</v>
      </c>
      <c r="S33" s="69">
        <v>0</v>
      </c>
      <c r="T33" s="69">
        <v>0</v>
      </c>
      <c r="U33" s="69">
        <v>0</v>
      </c>
      <c r="V33" s="69">
        <v>0</v>
      </c>
      <c r="W33" s="69">
        <v>0</v>
      </c>
      <c r="X33" s="69">
        <v>0</v>
      </c>
      <c r="Y33" s="69">
        <v>0</v>
      </c>
      <c r="Z33" s="69">
        <v>0</v>
      </c>
      <c r="AA33" s="69">
        <v>0</v>
      </c>
      <c r="AB33" s="69">
        <v>7</v>
      </c>
      <c r="AC33" s="69">
        <v>7</v>
      </c>
      <c r="AD33" s="69">
        <v>0</v>
      </c>
      <c r="AE33" s="69">
        <v>8</v>
      </c>
      <c r="AF33" s="69">
        <v>0</v>
      </c>
      <c r="AG33" s="69">
        <v>0</v>
      </c>
      <c r="AH33" s="69">
        <v>0</v>
      </c>
      <c r="AI33" s="69">
        <v>0</v>
      </c>
      <c r="AJ33" s="69">
        <v>1</v>
      </c>
      <c r="AK33" s="69">
        <v>2</v>
      </c>
      <c r="AL33" s="69">
        <v>1</v>
      </c>
      <c r="AM33" s="69">
        <v>0</v>
      </c>
      <c r="AN33" s="69">
        <v>0</v>
      </c>
      <c r="AO33" s="69">
        <v>0</v>
      </c>
      <c r="AP33" s="69">
        <v>0</v>
      </c>
      <c r="AQ33" s="69"/>
      <c r="AR33" s="69"/>
      <c r="AS33" s="89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pans="1:256" s="3" customFormat="1" ht="16.5" customHeight="1" x14ac:dyDescent="0.25">
      <c r="A34" s="3" t="s">
        <v>28</v>
      </c>
      <c r="B34" s="51">
        <f t="shared" ref="B34:AS34" si="59">SUM(B35:B45)</f>
        <v>0</v>
      </c>
      <c r="C34" s="67">
        <f t="shared" si="59"/>
        <v>0</v>
      </c>
      <c r="D34" s="67">
        <f t="shared" si="59"/>
        <v>0</v>
      </c>
      <c r="E34" s="67">
        <f t="shared" si="59"/>
        <v>0</v>
      </c>
      <c r="F34" s="67">
        <f t="shared" si="59"/>
        <v>1</v>
      </c>
      <c r="G34" s="67">
        <f t="shared" si="59"/>
        <v>13</v>
      </c>
      <c r="H34" s="67">
        <f t="shared" si="59"/>
        <v>3</v>
      </c>
      <c r="I34" s="67">
        <f t="shared" si="59"/>
        <v>5</v>
      </c>
      <c r="J34" s="67">
        <f t="shared" si="59"/>
        <v>5</v>
      </c>
      <c r="K34" s="67">
        <f t="shared" si="59"/>
        <v>2</v>
      </c>
      <c r="L34" s="67">
        <f t="shared" si="59"/>
        <v>4</v>
      </c>
      <c r="M34" s="67">
        <f t="shared" si="59"/>
        <v>17</v>
      </c>
      <c r="N34" s="67">
        <f t="shared" si="59"/>
        <v>10</v>
      </c>
      <c r="O34" s="67">
        <f t="shared" si="59"/>
        <v>5</v>
      </c>
      <c r="P34" s="67">
        <f t="shared" si="59"/>
        <v>20</v>
      </c>
      <c r="Q34" s="67">
        <f t="shared" si="59"/>
        <v>80</v>
      </c>
      <c r="R34" s="67">
        <f t="shared" si="59"/>
        <v>69</v>
      </c>
      <c r="S34" s="67">
        <f t="shared" si="59"/>
        <v>45</v>
      </c>
      <c r="T34" s="67">
        <f t="shared" si="59"/>
        <v>100</v>
      </c>
      <c r="U34" s="67">
        <f t="shared" si="59"/>
        <v>113</v>
      </c>
      <c r="V34" s="67">
        <f t="shared" si="59"/>
        <v>129</v>
      </c>
      <c r="W34" s="67">
        <f t="shared" si="59"/>
        <v>165</v>
      </c>
      <c r="X34" s="67">
        <f t="shared" si="59"/>
        <v>104</v>
      </c>
      <c r="Y34" s="67">
        <f t="shared" si="59"/>
        <v>115</v>
      </c>
      <c r="Z34" s="67">
        <f t="shared" si="59"/>
        <v>132</v>
      </c>
      <c r="AA34" s="67">
        <f t="shared" si="59"/>
        <v>113</v>
      </c>
      <c r="AB34" s="67">
        <f t="shared" si="59"/>
        <v>175</v>
      </c>
      <c r="AC34" s="67">
        <f t="shared" si="59"/>
        <v>157</v>
      </c>
      <c r="AD34" s="67">
        <f t="shared" si="59"/>
        <v>237</v>
      </c>
      <c r="AE34" s="67">
        <f t="shared" si="59"/>
        <v>184</v>
      </c>
      <c r="AF34" s="67">
        <f t="shared" si="59"/>
        <v>201</v>
      </c>
      <c r="AG34" s="67">
        <f t="shared" si="59"/>
        <v>179</v>
      </c>
      <c r="AH34" s="67">
        <f t="shared" si="59"/>
        <v>218</v>
      </c>
      <c r="AI34" s="67">
        <f t="shared" si="59"/>
        <v>187</v>
      </c>
      <c r="AJ34" s="67">
        <f t="shared" si="59"/>
        <v>262</v>
      </c>
      <c r="AK34" s="67">
        <f t="shared" si="59"/>
        <v>219</v>
      </c>
      <c r="AL34" s="67">
        <f t="shared" si="59"/>
        <v>245</v>
      </c>
      <c r="AM34" s="67">
        <f t="shared" si="59"/>
        <v>217</v>
      </c>
      <c r="AN34" s="67">
        <f t="shared" si="59"/>
        <v>183</v>
      </c>
      <c r="AO34" s="67">
        <f t="shared" si="59"/>
        <v>168</v>
      </c>
      <c r="AP34" s="67">
        <f t="shared" si="59"/>
        <v>157</v>
      </c>
      <c r="AQ34" s="67">
        <f t="shared" si="59"/>
        <v>220</v>
      </c>
      <c r="AR34" s="67">
        <f t="shared" si="59"/>
        <v>219</v>
      </c>
      <c r="AS34" s="67">
        <f t="shared" si="59"/>
        <v>261</v>
      </c>
      <c r="AT34" s="36">
        <f>SUM(AT35:AT46)</f>
        <v>286</v>
      </c>
      <c r="HN34" s="6"/>
      <c r="HO34" s="6"/>
      <c r="HP34" s="6"/>
      <c r="HQ34" s="6"/>
      <c r="HR34" s="6"/>
      <c r="HS34" s="6"/>
      <c r="HT34" s="6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ht="16.5" customHeight="1" x14ac:dyDescent="0.25">
      <c r="A35" s="1" t="s">
        <v>29</v>
      </c>
      <c r="B35" s="55">
        <v>0</v>
      </c>
      <c r="C35" s="71">
        <v>0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>
        <v>18</v>
      </c>
      <c r="X35" s="71">
        <v>22</v>
      </c>
      <c r="Y35" s="71">
        <v>32</v>
      </c>
      <c r="Z35" s="71">
        <v>26</v>
      </c>
      <c r="AA35" s="71">
        <v>2</v>
      </c>
      <c r="AB35" s="71">
        <v>65</v>
      </c>
      <c r="AC35" s="71">
        <v>94</v>
      </c>
      <c r="AD35" s="71">
        <v>108</v>
      </c>
      <c r="AE35" s="71">
        <v>127</v>
      </c>
      <c r="AF35" s="71">
        <v>110</v>
      </c>
      <c r="AG35" s="71">
        <v>101</v>
      </c>
      <c r="AH35" s="71">
        <v>94</v>
      </c>
      <c r="AI35" s="71">
        <v>127</v>
      </c>
      <c r="AJ35" s="71">
        <v>185</v>
      </c>
      <c r="AK35" s="71">
        <v>150</v>
      </c>
      <c r="AL35" s="71">
        <v>165</v>
      </c>
      <c r="AM35" s="71">
        <v>154</v>
      </c>
      <c r="AN35" s="71">
        <v>137</v>
      </c>
      <c r="AO35" s="71">
        <v>114</v>
      </c>
      <c r="AP35" s="71">
        <v>120</v>
      </c>
      <c r="AQ35" s="71">
        <v>150</v>
      </c>
      <c r="AR35" s="71">
        <v>141</v>
      </c>
      <c r="AS35" s="82">
        <v>148</v>
      </c>
      <c r="AT35" s="1">
        <v>170</v>
      </c>
    </row>
    <row r="36" spans="1:256" ht="16.5" customHeight="1" x14ac:dyDescent="0.25">
      <c r="A36" s="1" t="s">
        <v>30</v>
      </c>
      <c r="B36" s="55">
        <v>0</v>
      </c>
      <c r="C36" s="71">
        <v>0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>
        <v>49</v>
      </c>
      <c r="AA36" s="71">
        <v>50</v>
      </c>
      <c r="AB36" s="71">
        <v>16</v>
      </c>
      <c r="AC36" s="71">
        <v>3</v>
      </c>
      <c r="AD36" s="71">
        <v>59</v>
      </c>
      <c r="AE36" s="71">
        <v>19</v>
      </c>
      <c r="AF36" s="71">
        <v>58</v>
      </c>
      <c r="AG36" s="71">
        <v>41</v>
      </c>
      <c r="AH36" s="71">
        <v>75</v>
      </c>
      <c r="AI36" s="71">
        <v>7</v>
      </c>
      <c r="AJ36" s="71"/>
      <c r="AK36" s="71"/>
      <c r="AL36" s="71"/>
      <c r="AM36" s="71"/>
      <c r="AN36" s="71"/>
      <c r="AO36" s="71"/>
      <c r="AP36" s="71"/>
      <c r="AQ36" s="71"/>
      <c r="AR36" s="71"/>
    </row>
    <row r="37" spans="1:256" ht="16.5" customHeight="1" x14ac:dyDescent="0.25">
      <c r="A37" s="1" t="s">
        <v>31</v>
      </c>
      <c r="B37" s="55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>
        <v>3</v>
      </c>
      <c r="R37" s="71">
        <v>3</v>
      </c>
      <c r="S37" s="71"/>
      <c r="T37" s="71"/>
      <c r="U37" s="71">
        <v>3</v>
      </c>
      <c r="V37" s="71"/>
      <c r="W37" s="71"/>
      <c r="X37" s="71">
        <v>3</v>
      </c>
      <c r="Y37" s="71">
        <v>4</v>
      </c>
      <c r="Z37" s="71"/>
      <c r="AA37" s="71">
        <v>2</v>
      </c>
      <c r="AB37" s="71">
        <v>2</v>
      </c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</row>
    <row r="38" spans="1:256" ht="16.5" customHeight="1" x14ac:dyDescent="0.25">
      <c r="A38" s="1" t="s">
        <v>32</v>
      </c>
      <c r="B38" s="55"/>
      <c r="C38" s="71"/>
      <c r="D38" s="71"/>
      <c r="E38" s="71"/>
      <c r="F38" s="71">
        <v>1</v>
      </c>
      <c r="G38" s="71">
        <v>13</v>
      </c>
      <c r="H38" s="71">
        <v>3</v>
      </c>
      <c r="I38" s="71">
        <v>5</v>
      </c>
      <c r="J38" s="71">
        <v>5</v>
      </c>
      <c r="K38" s="71">
        <v>2</v>
      </c>
      <c r="L38" s="71">
        <v>4</v>
      </c>
      <c r="M38" s="71">
        <v>7</v>
      </c>
      <c r="N38" s="71"/>
      <c r="O38" s="71">
        <v>2</v>
      </c>
      <c r="P38" s="71"/>
      <c r="Q38" s="71">
        <v>2</v>
      </c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</row>
    <row r="39" spans="1:256" ht="16.5" customHeight="1" x14ac:dyDescent="0.25">
      <c r="A39" s="1" t="s">
        <v>33</v>
      </c>
      <c r="B39" s="55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T39" s="1">
        <v>10</v>
      </c>
    </row>
    <row r="40" spans="1:256" ht="16.5" customHeight="1" x14ac:dyDescent="0.25">
      <c r="A40" s="1" t="s">
        <v>34</v>
      </c>
      <c r="B40" s="55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>
        <v>8</v>
      </c>
      <c r="AR40" s="71"/>
      <c r="AS40" s="82">
        <v>9</v>
      </c>
      <c r="AT40" s="1">
        <v>12</v>
      </c>
    </row>
    <row r="41" spans="1:256" ht="16.5" customHeight="1" x14ac:dyDescent="0.25">
      <c r="A41" s="1" t="s">
        <v>35</v>
      </c>
      <c r="B41" s="55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>
        <v>18</v>
      </c>
      <c r="X41" s="71">
        <v>9</v>
      </c>
      <c r="Y41" s="71">
        <v>13</v>
      </c>
      <c r="Z41" s="71">
        <v>6</v>
      </c>
      <c r="AA41" s="71">
        <v>4</v>
      </c>
      <c r="AB41" s="71">
        <v>5</v>
      </c>
      <c r="AC41" s="71">
        <v>2</v>
      </c>
      <c r="AD41" s="71">
        <v>6</v>
      </c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</row>
    <row r="42" spans="1:256" ht="16.5" customHeight="1" x14ac:dyDescent="0.25">
      <c r="A42" s="1" t="s">
        <v>36</v>
      </c>
      <c r="B42" s="55"/>
      <c r="C42" s="71"/>
      <c r="D42" s="71"/>
      <c r="E42" s="71"/>
      <c r="F42" s="71"/>
      <c r="G42" s="71"/>
      <c r="H42" s="71"/>
      <c r="I42" s="71"/>
      <c r="J42" s="71"/>
      <c r="K42" s="69"/>
      <c r="L42" s="69"/>
      <c r="M42" s="69"/>
      <c r="N42" s="69"/>
      <c r="O42" s="69"/>
      <c r="P42" s="69"/>
      <c r="Q42" s="69">
        <v>37</v>
      </c>
      <c r="R42" s="69">
        <v>46</v>
      </c>
      <c r="S42" s="69">
        <v>28</v>
      </c>
      <c r="T42" s="71">
        <v>78</v>
      </c>
      <c r="U42" s="71">
        <v>76</v>
      </c>
      <c r="V42" s="71">
        <v>94</v>
      </c>
      <c r="W42" s="71">
        <v>89</v>
      </c>
      <c r="X42" s="71">
        <v>43</v>
      </c>
      <c r="Y42" s="71">
        <v>39</v>
      </c>
      <c r="Z42" s="71">
        <v>11</v>
      </c>
      <c r="AA42" s="71">
        <v>12</v>
      </c>
      <c r="AB42" s="71">
        <v>43</v>
      </c>
      <c r="AC42" s="69">
        <v>24</v>
      </c>
      <c r="AD42" s="69">
        <v>30</v>
      </c>
      <c r="AE42" s="69">
        <v>8</v>
      </c>
      <c r="AF42" s="69"/>
      <c r="AG42" s="69">
        <v>14</v>
      </c>
      <c r="AH42" s="69">
        <v>19</v>
      </c>
      <c r="AI42" s="69">
        <v>15</v>
      </c>
      <c r="AJ42" s="69">
        <v>24</v>
      </c>
      <c r="AK42" s="69">
        <v>30</v>
      </c>
      <c r="AL42" s="69">
        <v>29</v>
      </c>
      <c r="AM42" s="69">
        <v>19</v>
      </c>
      <c r="AN42" s="69">
        <v>17</v>
      </c>
      <c r="AO42" s="69">
        <v>32</v>
      </c>
      <c r="AP42" s="69">
        <v>18</v>
      </c>
      <c r="AQ42" s="69">
        <v>10</v>
      </c>
      <c r="AR42" s="69">
        <v>30</v>
      </c>
      <c r="AS42" s="82">
        <v>27</v>
      </c>
      <c r="AT42" s="1">
        <v>16</v>
      </c>
    </row>
    <row r="43" spans="1:256" ht="16.5" customHeight="1" x14ac:dyDescent="0.25">
      <c r="A43" s="1" t="s">
        <v>37</v>
      </c>
      <c r="B43" s="55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>
        <v>25</v>
      </c>
      <c r="AA43" s="71">
        <v>37</v>
      </c>
      <c r="AB43" s="71">
        <v>16</v>
      </c>
      <c r="AC43" s="71">
        <v>3</v>
      </c>
      <c r="AD43" s="71">
        <v>4</v>
      </c>
      <c r="AE43" s="71">
        <v>1</v>
      </c>
      <c r="AF43" s="71">
        <v>1</v>
      </c>
      <c r="AG43" s="71"/>
      <c r="AH43" s="71"/>
      <c r="AI43" s="71"/>
      <c r="AJ43" s="71">
        <v>15</v>
      </c>
      <c r="AK43" s="71"/>
      <c r="AL43" s="71"/>
      <c r="AM43" s="71"/>
      <c r="AN43" s="71"/>
      <c r="AO43" s="71"/>
      <c r="AP43" s="71"/>
      <c r="AQ43" s="71"/>
      <c r="AR43" s="71"/>
    </row>
    <row r="44" spans="1:256" ht="16.5" customHeight="1" x14ac:dyDescent="0.25">
      <c r="A44" s="1" t="s">
        <v>38</v>
      </c>
      <c r="B44" s="55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>
        <v>10</v>
      </c>
      <c r="N44" s="71">
        <v>10</v>
      </c>
      <c r="O44" s="71">
        <v>3</v>
      </c>
      <c r="P44" s="71">
        <v>20</v>
      </c>
      <c r="Q44" s="71">
        <v>38</v>
      </c>
      <c r="R44" s="71">
        <v>20</v>
      </c>
      <c r="S44" s="71">
        <v>17</v>
      </c>
      <c r="T44" s="71">
        <v>22</v>
      </c>
      <c r="U44" s="71">
        <v>34</v>
      </c>
      <c r="V44" s="71">
        <v>35</v>
      </c>
      <c r="W44" s="71">
        <v>40</v>
      </c>
      <c r="X44" s="71">
        <v>27</v>
      </c>
      <c r="Y44" s="71">
        <v>27</v>
      </c>
      <c r="Z44" s="71">
        <v>15</v>
      </c>
      <c r="AA44" s="71">
        <v>6</v>
      </c>
      <c r="AB44" s="71">
        <v>28</v>
      </c>
      <c r="AC44" s="71">
        <v>31</v>
      </c>
      <c r="AD44" s="71">
        <v>30</v>
      </c>
      <c r="AE44" s="71">
        <v>29</v>
      </c>
      <c r="AF44" s="71">
        <v>32</v>
      </c>
      <c r="AG44" s="71">
        <v>23</v>
      </c>
      <c r="AH44" s="71">
        <v>12</v>
      </c>
      <c r="AI44" s="71">
        <v>25</v>
      </c>
      <c r="AJ44" s="71">
        <v>17</v>
      </c>
      <c r="AK44" s="71">
        <v>29</v>
      </c>
      <c r="AL44" s="71">
        <v>40</v>
      </c>
      <c r="AM44" s="71">
        <v>25</v>
      </c>
      <c r="AN44" s="71">
        <v>19</v>
      </c>
      <c r="AO44" s="71">
        <v>15</v>
      </c>
      <c r="AP44" s="71">
        <v>16</v>
      </c>
      <c r="AQ44" s="71">
        <v>30</v>
      </c>
      <c r="AR44" s="71">
        <v>19</v>
      </c>
      <c r="AS44" s="82">
        <v>54</v>
      </c>
      <c r="AT44" s="1">
        <v>47</v>
      </c>
    </row>
    <row r="45" spans="1:256" ht="16.5" customHeight="1" x14ac:dyDescent="0.25">
      <c r="A45" s="1" t="s">
        <v>39</v>
      </c>
      <c r="B45" s="55"/>
      <c r="C45" s="71"/>
      <c r="D45" s="71"/>
      <c r="E45" s="71"/>
      <c r="F45" s="71"/>
      <c r="G45" s="71"/>
      <c r="H45" s="71"/>
      <c r="I45" s="71"/>
      <c r="J45" s="71"/>
      <c r="K45" s="69"/>
      <c r="L45" s="69"/>
      <c r="M45" s="69"/>
      <c r="N45" s="69"/>
      <c r="O45" s="69"/>
      <c r="P45" s="69"/>
      <c r="Q45" s="69"/>
      <c r="R45" s="69"/>
      <c r="S45" s="69"/>
      <c r="T45" s="71"/>
      <c r="U45" s="71"/>
      <c r="V45" s="71"/>
      <c r="W45" s="71"/>
      <c r="X45" s="71"/>
      <c r="Y45" s="71"/>
      <c r="Z45" s="71"/>
      <c r="AA45" s="71"/>
      <c r="AB45" s="71"/>
      <c r="AC45" s="69"/>
      <c r="AD45" s="69"/>
      <c r="AE45" s="69"/>
      <c r="AF45" s="69"/>
      <c r="AG45" s="69"/>
      <c r="AH45" s="69">
        <v>18</v>
      </c>
      <c r="AI45" s="69">
        <v>13</v>
      </c>
      <c r="AJ45" s="69">
        <v>21</v>
      </c>
      <c r="AK45" s="69">
        <v>10</v>
      </c>
      <c r="AL45" s="69">
        <v>11</v>
      </c>
      <c r="AM45" s="69">
        <v>19</v>
      </c>
      <c r="AN45" s="69">
        <v>10</v>
      </c>
      <c r="AO45" s="69">
        <v>7</v>
      </c>
      <c r="AP45" s="69">
        <v>3</v>
      </c>
      <c r="AQ45" s="69">
        <v>22</v>
      </c>
      <c r="AR45" s="69">
        <v>29</v>
      </c>
      <c r="AS45" s="82">
        <v>23</v>
      </c>
      <c r="AT45" s="1">
        <v>18</v>
      </c>
    </row>
    <row r="46" spans="1:256" ht="16.5" customHeight="1" x14ac:dyDescent="0.25">
      <c r="A46" s="7" t="s">
        <v>40</v>
      </c>
      <c r="B46" s="55"/>
      <c r="C46" s="71"/>
      <c r="D46" s="71"/>
      <c r="E46" s="71"/>
      <c r="F46" s="71"/>
      <c r="G46" s="71"/>
      <c r="H46" s="71"/>
      <c r="I46" s="71"/>
      <c r="J46" s="71"/>
      <c r="K46" s="69"/>
      <c r="L46" s="69"/>
      <c r="M46" s="69"/>
      <c r="N46" s="69"/>
      <c r="O46" s="69"/>
      <c r="P46" s="69"/>
      <c r="Q46" s="69"/>
      <c r="R46" s="69"/>
      <c r="S46" s="69">
        <v>2</v>
      </c>
      <c r="T46" s="71">
        <v>13</v>
      </c>
      <c r="U46" s="71">
        <v>12</v>
      </c>
      <c r="V46" s="71">
        <v>14</v>
      </c>
      <c r="W46" s="71">
        <v>7</v>
      </c>
      <c r="X46" s="71">
        <v>2</v>
      </c>
      <c r="Y46" s="71">
        <v>1</v>
      </c>
      <c r="Z46" s="71"/>
      <c r="AA46" s="71"/>
      <c r="AB46" s="71"/>
      <c r="AC46" s="69"/>
      <c r="AD46" s="69"/>
      <c r="AE46" s="69"/>
      <c r="AF46" s="69"/>
      <c r="AG46" s="69"/>
      <c r="AH46" s="69"/>
      <c r="AI46" s="69">
        <v>22</v>
      </c>
      <c r="AJ46" s="69"/>
      <c r="AK46" s="69">
        <v>27</v>
      </c>
      <c r="AL46" s="69">
        <v>14</v>
      </c>
      <c r="AM46" s="69">
        <v>22</v>
      </c>
      <c r="AN46" s="69">
        <v>4</v>
      </c>
      <c r="AO46" s="69">
        <v>20</v>
      </c>
      <c r="AP46" s="69">
        <v>12</v>
      </c>
      <c r="AQ46" s="69">
        <v>31</v>
      </c>
      <c r="AR46" s="69">
        <v>22</v>
      </c>
      <c r="AS46" s="82">
        <v>14</v>
      </c>
      <c r="AT46" s="1">
        <v>13</v>
      </c>
    </row>
    <row r="47" spans="1:256" s="5" customFormat="1" ht="16.5" customHeight="1" x14ac:dyDescent="0.25">
      <c r="A47" s="18" t="s">
        <v>41</v>
      </c>
      <c r="B47" s="9">
        <f t="shared" ref="B47:AS47" ca="1" si="60">SUM(B46:B48)</f>
        <v>0</v>
      </c>
      <c r="C47" s="72">
        <f t="shared" ca="1" si="60"/>
        <v>0</v>
      </c>
      <c r="D47" s="72">
        <f t="shared" ca="1" si="60"/>
        <v>0</v>
      </c>
      <c r="E47" s="72">
        <f t="shared" ca="1" si="60"/>
        <v>0</v>
      </c>
      <c r="F47" s="72">
        <f t="shared" ca="1" si="60"/>
        <v>0</v>
      </c>
      <c r="G47" s="72">
        <f t="shared" ca="1" si="60"/>
        <v>0</v>
      </c>
      <c r="H47" s="72">
        <f t="shared" ca="1" si="60"/>
        <v>0</v>
      </c>
      <c r="I47" s="72">
        <f t="shared" ca="1" si="60"/>
        <v>0</v>
      </c>
      <c r="J47" s="72">
        <f t="shared" ca="1" si="60"/>
        <v>0</v>
      </c>
      <c r="K47" s="72">
        <f t="shared" ca="1" si="60"/>
        <v>0</v>
      </c>
      <c r="L47" s="72">
        <f t="shared" ca="1" si="60"/>
        <v>0</v>
      </c>
      <c r="M47" s="72">
        <f t="shared" ca="1" si="60"/>
        <v>0</v>
      </c>
      <c r="N47" s="72">
        <f t="shared" ca="1" si="60"/>
        <v>0</v>
      </c>
      <c r="O47" s="72">
        <f t="shared" ca="1" si="60"/>
        <v>0</v>
      </c>
      <c r="P47" s="72">
        <f t="shared" ca="1" si="60"/>
        <v>0</v>
      </c>
      <c r="Q47" s="72">
        <f t="shared" ca="1" si="60"/>
        <v>0</v>
      </c>
      <c r="R47" s="72">
        <f t="shared" ca="1" si="60"/>
        <v>0</v>
      </c>
      <c r="S47" s="72">
        <f t="shared" ca="1" si="60"/>
        <v>2</v>
      </c>
      <c r="T47" s="72">
        <f t="shared" ca="1" si="60"/>
        <v>13</v>
      </c>
      <c r="U47" s="72">
        <f t="shared" ca="1" si="60"/>
        <v>12</v>
      </c>
      <c r="V47" s="72">
        <f t="shared" ca="1" si="60"/>
        <v>14</v>
      </c>
      <c r="W47" s="72">
        <f t="shared" ca="1" si="60"/>
        <v>7</v>
      </c>
      <c r="X47" s="72">
        <f t="shared" ca="1" si="60"/>
        <v>2</v>
      </c>
      <c r="Y47" s="72">
        <f t="shared" ca="1" si="60"/>
        <v>1</v>
      </c>
      <c r="Z47" s="72">
        <f t="shared" ca="1" si="60"/>
        <v>0</v>
      </c>
      <c r="AA47" s="72">
        <f t="shared" ca="1" si="60"/>
        <v>0</v>
      </c>
      <c r="AB47" s="72">
        <f t="shared" ca="1" si="60"/>
        <v>0</v>
      </c>
      <c r="AC47" s="72">
        <f t="shared" ca="1" si="60"/>
        <v>0</v>
      </c>
      <c r="AD47" s="72">
        <f t="shared" ca="1" si="60"/>
        <v>0</v>
      </c>
      <c r="AE47" s="72">
        <f t="shared" ca="1" si="60"/>
        <v>0</v>
      </c>
      <c r="AF47" s="72">
        <f t="shared" ca="1" si="60"/>
        <v>0</v>
      </c>
      <c r="AG47" s="72">
        <f t="shared" ca="1" si="60"/>
        <v>0</v>
      </c>
      <c r="AH47" s="72">
        <f t="shared" ca="1" si="60"/>
        <v>10</v>
      </c>
      <c r="AI47" s="72">
        <f t="shared" ca="1" si="60"/>
        <v>48</v>
      </c>
      <c r="AJ47" s="72">
        <f t="shared" ca="1" si="60"/>
        <v>28</v>
      </c>
      <c r="AK47" s="72">
        <f t="shared" ca="1" si="60"/>
        <v>38</v>
      </c>
      <c r="AL47" s="72">
        <f t="shared" ca="1" si="60"/>
        <v>35</v>
      </c>
      <c r="AM47" s="72">
        <f t="shared" ca="1" si="60"/>
        <v>44</v>
      </c>
      <c r="AN47" s="72">
        <f t="shared" ca="1" si="60"/>
        <v>17</v>
      </c>
      <c r="AO47" s="72">
        <f t="shared" ca="1" si="60"/>
        <v>31</v>
      </c>
      <c r="AP47" s="72">
        <f t="shared" ca="1" si="60"/>
        <v>28</v>
      </c>
      <c r="AQ47" s="72">
        <f t="shared" ca="1" si="60"/>
        <v>50</v>
      </c>
      <c r="AR47" s="72">
        <f t="shared" ca="1" si="60"/>
        <v>44</v>
      </c>
      <c r="AS47" s="72">
        <f t="shared" ca="1" si="60"/>
        <v>43</v>
      </c>
      <c r="AT47" s="40">
        <f>SUM(AT48)</f>
        <v>24</v>
      </c>
    </row>
    <row r="48" spans="1:256" ht="16.5" customHeight="1" x14ac:dyDescent="0.25">
      <c r="A48" s="7" t="s">
        <v>42</v>
      </c>
      <c r="B48" s="55"/>
      <c r="C48" s="71"/>
      <c r="D48" s="71"/>
      <c r="E48" s="71"/>
      <c r="F48" s="71"/>
      <c r="G48" s="71"/>
      <c r="H48" s="71"/>
      <c r="I48" s="71"/>
      <c r="J48" s="71"/>
      <c r="K48" s="69"/>
      <c r="L48" s="69"/>
      <c r="M48" s="69"/>
      <c r="N48" s="69"/>
      <c r="O48" s="69"/>
      <c r="P48" s="69"/>
      <c r="Q48" s="69"/>
      <c r="R48" s="69"/>
      <c r="S48" s="69"/>
      <c r="T48" s="71"/>
      <c r="U48" s="71"/>
      <c r="V48" s="71"/>
      <c r="W48" s="71"/>
      <c r="X48" s="71"/>
      <c r="Y48" s="71"/>
      <c r="Z48" s="71"/>
      <c r="AA48" s="71"/>
      <c r="AB48" s="71"/>
      <c r="AC48" s="69"/>
      <c r="AD48" s="69"/>
      <c r="AE48" s="69"/>
      <c r="AF48" s="69"/>
      <c r="AG48" s="69"/>
      <c r="AH48" s="69">
        <v>10</v>
      </c>
      <c r="AI48" s="69">
        <v>26</v>
      </c>
      <c r="AJ48" s="69">
        <v>28</v>
      </c>
      <c r="AK48" s="69">
        <v>11</v>
      </c>
      <c r="AL48" s="69">
        <v>21</v>
      </c>
      <c r="AM48" s="69">
        <v>22</v>
      </c>
      <c r="AN48" s="69">
        <v>13</v>
      </c>
      <c r="AO48" s="69">
        <v>11</v>
      </c>
      <c r="AP48" s="69">
        <v>16</v>
      </c>
      <c r="AQ48" s="69">
        <v>19</v>
      </c>
      <c r="AR48" s="69">
        <v>22</v>
      </c>
      <c r="AS48" s="82">
        <v>29</v>
      </c>
      <c r="AT48" s="1">
        <v>24</v>
      </c>
    </row>
    <row r="49" spans="1:256" s="3" customFormat="1" ht="16.5" customHeight="1" x14ac:dyDescent="0.25">
      <c r="A49" s="3" t="s">
        <v>43</v>
      </c>
      <c r="B49" s="51">
        <f t="shared" ref="B49" si="61">SUM(B50:B56)</f>
        <v>0</v>
      </c>
      <c r="C49" s="67">
        <f t="shared" ref="C49" si="62">SUM(C50:C56)</f>
        <v>0</v>
      </c>
      <c r="D49" s="67">
        <f t="shared" ref="D49" si="63">SUM(D50:D56)</f>
        <v>0</v>
      </c>
      <c r="E49" s="67">
        <f t="shared" ref="E49" si="64">SUM(E50:E56)</f>
        <v>0</v>
      </c>
      <c r="F49" s="67">
        <f t="shared" ref="F49" si="65">SUM(F50:F56)</f>
        <v>0</v>
      </c>
      <c r="G49" s="67">
        <f t="shared" ref="G49" si="66">SUM(G50:G56)</f>
        <v>0</v>
      </c>
      <c r="H49" s="67">
        <f t="shared" ref="H49" si="67">SUM(H50:H56)</f>
        <v>0</v>
      </c>
      <c r="I49" s="67">
        <f t="shared" ref="I49" si="68">SUM(I50:I56)</f>
        <v>0</v>
      </c>
      <c r="J49" s="67">
        <f t="shared" ref="J49" si="69">SUM(J50:J56)</f>
        <v>0</v>
      </c>
      <c r="K49" s="67">
        <f t="shared" ref="K49" si="70">SUM(K50:K56)</f>
        <v>0</v>
      </c>
      <c r="L49" s="67">
        <f t="shared" ref="L49" si="71">SUM(L50:L56)</f>
        <v>0</v>
      </c>
      <c r="M49" s="67">
        <f t="shared" ref="M49" si="72">SUM(M50:M56)</f>
        <v>0</v>
      </c>
      <c r="N49" s="67">
        <f t="shared" ref="N49" si="73">SUM(N50:N56)</f>
        <v>0</v>
      </c>
      <c r="O49" s="67">
        <f t="shared" ref="O49" si="74">SUM(O50:O56)</f>
        <v>0</v>
      </c>
      <c r="P49" s="67">
        <f t="shared" ref="P49" si="75">SUM(P50:P56)</f>
        <v>7</v>
      </c>
      <c r="Q49" s="67">
        <f t="shared" ref="Q49" si="76">SUM(Q50:Q56)</f>
        <v>16</v>
      </c>
      <c r="R49" s="67">
        <f t="shared" ref="R49" si="77">SUM(R50:R56)</f>
        <v>9</v>
      </c>
      <c r="S49" s="67">
        <f t="shared" ref="S49" si="78">SUM(S50:S56)</f>
        <v>23</v>
      </c>
      <c r="T49" s="67">
        <f t="shared" ref="T49" si="79">SUM(T50:T56)</f>
        <v>69</v>
      </c>
      <c r="U49" s="67">
        <f t="shared" ref="U49" si="80">SUM(U50:U56)</f>
        <v>80</v>
      </c>
      <c r="V49" s="67">
        <f t="shared" ref="V49" si="81">SUM(V50:V56)</f>
        <v>93</v>
      </c>
      <c r="W49" s="67">
        <f t="shared" ref="W49" si="82">SUM(W50:W56)</f>
        <v>63</v>
      </c>
      <c r="X49" s="67">
        <f t="shared" ref="X49" si="83">SUM(X50:X56)</f>
        <v>22</v>
      </c>
      <c r="Y49" s="67">
        <f t="shared" ref="Y49" si="84">SUM(Y50:Y56)</f>
        <v>29</v>
      </c>
      <c r="Z49" s="67">
        <f t="shared" ref="Z49" si="85">SUM(Z50:Z56)</f>
        <v>10</v>
      </c>
      <c r="AA49" s="67">
        <f t="shared" ref="AA49" si="86">SUM(AA50:AA56)</f>
        <v>35</v>
      </c>
      <c r="AB49" s="67">
        <f t="shared" ref="AB49" si="87">SUM(AB50:AB56)</f>
        <v>64</v>
      </c>
      <c r="AC49" s="67">
        <f t="shared" ref="AC49" si="88">SUM(AC50:AC56)</f>
        <v>13</v>
      </c>
      <c r="AD49" s="67">
        <f t="shared" ref="AD49" si="89">SUM(AD50:AD56)</f>
        <v>5</v>
      </c>
      <c r="AE49" s="67">
        <f t="shared" ref="AE49" si="90">SUM(AE50:AE56)</f>
        <v>0</v>
      </c>
      <c r="AF49" s="67">
        <f t="shared" ref="AF49" si="91">SUM(AF50:AF56)</f>
        <v>0</v>
      </c>
      <c r="AG49" s="67">
        <f t="shared" ref="AG49" si="92">SUM(AG50:AG56)</f>
        <v>0</v>
      </c>
      <c r="AH49" s="67">
        <f t="shared" ref="AH49" si="93">SUM(AH50:AH56)</f>
        <v>1</v>
      </c>
      <c r="AI49" s="67">
        <f t="shared" ref="AI49" si="94">SUM(AI50:AI56)</f>
        <v>22</v>
      </c>
      <c r="AJ49" s="67">
        <f t="shared" ref="AJ49" si="95">SUM(AJ50:AJ56)</f>
        <v>0</v>
      </c>
      <c r="AK49" s="67">
        <f t="shared" ref="AK49" si="96">SUM(AK50:AK56)</f>
        <v>0</v>
      </c>
      <c r="AL49" s="67">
        <f t="shared" ref="AL49" si="97">SUM(AL50:AL56)</f>
        <v>0</v>
      </c>
      <c r="AM49" s="67">
        <f t="shared" ref="AM49" si="98">SUM(AM50:AM56)</f>
        <v>0</v>
      </c>
      <c r="AN49" s="67">
        <f t="shared" ref="AN49" si="99">SUM(AN50:AN56)</f>
        <v>1</v>
      </c>
      <c r="AO49" s="67">
        <f t="shared" ref="AO49" si="100">SUM(AO50:AO56)</f>
        <v>0</v>
      </c>
      <c r="AP49" s="67">
        <f t="shared" ref="AP49" si="101">SUM(AP50:AP56)</f>
        <v>0</v>
      </c>
      <c r="AQ49" s="67">
        <f t="shared" ref="AQ49" si="102">SUM(AQ50:AQ56)</f>
        <v>0</v>
      </c>
      <c r="AR49" s="67">
        <f t="shared" ref="AR49:AS49" si="103">SUM(AR50:AR56)</f>
        <v>0</v>
      </c>
      <c r="AS49" s="67">
        <f t="shared" si="103"/>
        <v>0</v>
      </c>
      <c r="AT49" s="36">
        <f t="shared" ref="AT49" si="104">SUM(AT50:AT56)</f>
        <v>0</v>
      </c>
      <c r="HN49" s="6"/>
      <c r="HO49" s="6"/>
      <c r="HP49" s="6"/>
      <c r="HQ49" s="6"/>
      <c r="HR49" s="6"/>
      <c r="HS49" s="6"/>
      <c r="HT49" s="6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</row>
    <row r="50" spans="1:256" ht="16.5" customHeight="1" x14ac:dyDescent="0.25">
      <c r="A50" s="7" t="s">
        <v>44</v>
      </c>
      <c r="B50" s="55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>
        <v>67</v>
      </c>
      <c r="U50" s="71">
        <v>67</v>
      </c>
      <c r="V50" s="71">
        <v>68</v>
      </c>
      <c r="W50" s="71">
        <v>55</v>
      </c>
      <c r="X50" s="71">
        <v>18</v>
      </c>
      <c r="Y50" s="71">
        <v>23</v>
      </c>
      <c r="Z50" s="71">
        <v>10</v>
      </c>
      <c r="AA50" s="71">
        <v>35</v>
      </c>
      <c r="AB50" s="71">
        <v>52</v>
      </c>
      <c r="AC50" s="71">
        <v>13</v>
      </c>
      <c r="AD50" s="71">
        <v>5</v>
      </c>
      <c r="AE50" s="71"/>
      <c r="AF50" s="71"/>
      <c r="AG50" s="71"/>
      <c r="AH50" s="71">
        <v>1</v>
      </c>
      <c r="AI50" s="71">
        <v>22</v>
      </c>
      <c r="AJ50" s="71"/>
      <c r="AK50" s="71"/>
      <c r="AL50" s="71"/>
      <c r="AM50" s="71"/>
      <c r="AN50" s="71">
        <v>1</v>
      </c>
      <c r="AO50" s="71"/>
      <c r="AP50" s="71"/>
      <c r="AQ50" s="71"/>
      <c r="AR50" s="71"/>
    </row>
    <row r="51" spans="1:256" ht="16.5" customHeight="1" x14ac:dyDescent="0.25">
      <c r="A51" s="1" t="s">
        <v>45</v>
      </c>
      <c r="B51" s="55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>
        <v>1</v>
      </c>
      <c r="R51" s="71">
        <v>1</v>
      </c>
      <c r="S51" s="71"/>
      <c r="T51" s="69"/>
      <c r="U51" s="69"/>
      <c r="V51" s="69">
        <v>1</v>
      </c>
      <c r="W51" s="69"/>
      <c r="X51" s="69"/>
      <c r="Y51" s="69"/>
      <c r="Z51" s="69"/>
      <c r="AA51" s="69"/>
      <c r="AB51" s="69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</row>
    <row r="52" spans="1:256" ht="16.5" customHeight="1" x14ac:dyDescent="0.25">
      <c r="A52" s="1" t="s">
        <v>46</v>
      </c>
      <c r="B52" s="55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>
        <v>3</v>
      </c>
      <c r="X52" s="71">
        <v>1</v>
      </c>
      <c r="Y52" s="71">
        <v>1</v>
      </c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</row>
    <row r="53" spans="1:256" ht="16.5" customHeight="1" x14ac:dyDescent="0.25">
      <c r="A53" s="1" t="s">
        <v>47</v>
      </c>
      <c r="B53" s="55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>
        <v>5</v>
      </c>
      <c r="R53" s="71">
        <v>8</v>
      </c>
      <c r="S53" s="71">
        <v>17</v>
      </c>
      <c r="T53" s="71">
        <v>1</v>
      </c>
      <c r="U53" s="71">
        <v>10</v>
      </c>
      <c r="V53" s="71">
        <v>23</v>
      </c>
      <c r="W53" s="71">
        <v>3</v>
      </c>
      <c r="X53" s="71">
        <v>2</v>
      </c>
      <c r="Y53" s="71">
        <v>4</v>
      </c>
      <c r="Z53" s="71"/>
      <c r="AA53" s="71"/>
      <c r="AB53" s="71">
        <v>12</v>
      </c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</row>
    <row r="54" spans="1:256" ht="16.5" customHeight="1" x14ac:dyDescent="0.25">
      <c r="A54" s="1" t="s">
        <v>48</v>
      </c>
      <c r="B54" s="55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>
        <v>3</v>
      </c>
      <c r="V54" s="71">
        <v>1</v>
      </c>
      <c r="W54" s="71">
        <v>1</v>
      </c>
      <c r="X54" s="71">
        <v>1</v>
      </c>
      <c r="Y54" s="71">
        <v>1</v>
      </c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</row>
    <row r="55" spans="1:256" ht="16.5" customHeight="1" x14ac:dyDescent="0.25">
      <c r="A55" s="1" t="s">
        <v>49</v>
      </c>
      <c r="B55" s="55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>
        <v>2</v>
      </c>
      <c r="T55" s="71">
        <v>1</v>
      </c>
      <c r="U55" s="71"/>
      <c r="V55" s="71"/>
      <c r="W55" s="71">
        <v>1</v>
      </c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</row>
    <row r="56" spans="1:256" ht="16.5" customHeight="1" x14ac:dyDescent="0.25">
      <c r="A56" s="1" t="s">
        <v>50</v>
      </c>
      <c r="B56" s="55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>
        <v>7</v>
      </c>
      <c r="Q56" s="71">
        <v>10</v>
      </c>
      <c r="R56" s="71"/>
      <c r="S56" s="71">
        <v>4</v>
      </c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</row>
    <row r="57" spans="1:256" s="5" customFormat="1" ht="16.5" customHeight="1" x14ac:dyDescent="0.25">
      <c r="A57" s="5" t="s">
        <v>51</v>
      </c>
      <c r="B57" s="9">
        <f t="shared" ref="B57:AS57" si="105">SUM(B58:B64)</f>
        <v>539</v>
      </c>
      <c r="C57" s="72">
        <f t="shared" si="105"/>
        <v>629</v>
      </c>
      <c r="D57" s="72">
        <f t="shared" si="105"/>
        <v>607</v>
      </c>
      <c r="E57" s="72">
        <f t="shared" si="105"/>
        <v>505</v>
      </c>
      <c r="F57" s="72">
        <f t="shared" si="105"/>
        <v>400</v>
      </c>
      <c r="G57" s="72">
        <f t="shared" si="105"/>
        <v>624</v>
      </c>
      <c r="H57" s="72">
        <f t="shared" si="105"/>
        <v>609</v>
      </c>
      <c r="I57" s="72">
        <f t="shared" si="105"/>
        <v>752</v>
      </c>
      <c r="J57" s="72">
        <f t="shared" si="105"/>
        <v>577</v>
      </c>
      <c r="K57" s="72">
        <f t="shared" si="105"/>
        <v>666</v>
      </c>
      <c r="L57" s="72">
        <f t="shared" si="105"/>
        <v>778</v>
      </c>
      <c r="M57" s="72">
        <f t="shared" si="105"/>
        <v>781</v>
      </c>
      <c r="N57" s="72">
        <f t="shared" si="105"/>
        <v>804</v>
      </c>
      <c r="O57" s="72">
        <f t="shared" si="105"/>
        <v>897</v>
      </c>
      <c r="P57" s="72">
        <f t="shared" si="105"/>
        <v>1009</v>
      </c>
      <c r="Q57" s="72">
        <f t="shared" si="105"/>
        <v>1021</v>
      </c>
      <c r="R57" s="72">
        <f t="shared" si="105"/>
        <v>1154</v>
      </c>
      <c r="S57" s="72">
        <f t="shared" si="105"/>
        <v>1368</v>
      </c>
      <c r="T57" s="72">
        <f t="shared" si="105"/>
        <v>1453</v>
      </c>
      <c r="U57" s="72">
        <f t="shared" si="105"/>
        <v>1649</v>
      </c>
      <c r="V57" s="72">
        <f t="shared" si="105"/>
        <v>1643</v>
      </c>
      <c r="W57" s="72">
        <f t="shared" si="105"/>
        <v>1589</v>
      </c>
      <c r="X57" s="72">
        <f t="shared" si="105"/>
        <v>1621</v>
      </c>
      <c r="Y57" s="72">
        <f t="shared" si="105"/>
        <v>1582</v>
      </c>
      <c r="Z57" s="72">
        <f t="shared" si="105"/>
        <v>1537</v>
      </c>
      <c r="AA57" s="72">
        <f t="shared" si="105"/>
        <v>1703</v>
      </c>
      <c r="AB57" s="72">
        <f t="shared" si="105"/>
        <v>2028</v>
      </c>
      <c r="AC57" s="72">
        <f t="shared" si="105"/>
        <v>2274</v>
      </c>
      <c r="AD57" s="72">
        <f t="shared" si="105"/>
        <v>2508</v>
      </c>
      <c r="AE57" s="72">
        <f t="shared" si="105"/>
        <v>2624</v>
      </c>
      <c r="AF57" s="72">
        <f t="shared" si="105"/>
        <v>2641</v>
      </c>
      <c r="AG57" s="72">
        <f t="shared" si="105"/>
        <v>2640</v>
      </c>
      <c r="AH57" s="72">
        <f t="shared" si="105"/>
        <v>2642</v>
      </c>
      <c r="AI57" s="72">
        <f t="shared" si="105"/>
        <v>2756</v>
      </c>
      <c r="AJ57" s="72">
        <f t="shared" si="105"/>
        <v>2727</v>
      </c>
      <c r="AK57" s="72">
        <f t="shared" si="105"/>
        <v>2852</v>
      </c>
      <c r="AL57" s="72">
        <f t="shared" si="105"/>
        <v>2912</v>
      </c>
      <c r="AM57" s="72">
        <f t="shared" si="105"/>
        <v>2944</v>
      </c>
      <c r="AN57" s="72">
        <f t="shared" si="105"/>
        <v>2964</v>
      </c>
      <c r="AO57" s="72">
        <f t="shared" si="105"/>
        <v>2719</v>
      </c>
      <c r="AP57" s="72">
        <f t="shared" si="105"/>
        <v>2863</v>
      </c>
      <c r="AQ57" s="72">
        <f t="shared" si="105"/>
        <v>2710</v>
      </c>
      <c r="AR57" s="72">
        <f t="shared" si="105"/>
        <v>2399</v>
      </c>
      <c r="AS57" s="72">
        <f t="shared" si="105"/>
        <v>2413</v>
      </c>
      <c r="AT57" s="40">
        <f t="shared" ref="AT57" si="106">SUM(AT58:AT64)</f>
        <v>2319</v>
      </c>
    </row>
    <row r="58" spans="1:256" ht="16.5" customHeight="1" x14ac:dyDescent="0.25">
      <c r="A58" s="1" t="s">
        <v>52</v>
      </c>
      <c r="B58" s="55"/>
      <c r="C58" s="71"/>
      <c r="D58" s="71"/>
      <c r="E58" s="71">
        <v>22</v>
      </c>
      <c r="F58" s="71">
        <v>41</v>
      </c>
      <c r="G58" s="71">
        <v>42</v>
      </c>
      <c r="H58" s="71">
        <v>39</v>
      </c>
      <c r="I58" s="71">
        <v>47</v>
      </c>
      <c r="J58" s="71">
        <v>29</v>
      </c>
      <c r="K58" s="71">
        <v>32</v>
      </c>
      <c r="L58" s="71">
        <v>61</v>
      </c>
      <c r="M58" s="71">
        <v>48</v>
      </c>
      <c r="N58" s="71">
        <v>42</v>
      </c>
      <c r="O58" s="71">
        <v>51</v>
      </c>
      <c r="P58" s="71">
        <v>48</v>
      </c>
      <c r="Q58" s="71">
        <v>46</v>
      </c>
      <c r="R58" s="71">
        <v>45</v>
      </c>
      <c r="S58" s="71">
        <v>51</v>
      </c>
      <c r="T58" s="71">
        <v>40</v>
      </c>
      <c r="U58" s="71">
        <v>28</v>
      </c>
      <c r="V58" s="71">
        <v>27</v>
      </c>
      <c r="W58" s="71">
        <v>12</v>
      </c>
      <c r="X58" s="71">
        <v>5</v>
      </c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</row>
    <row r="59" spans="1:256" ht="16.5" customHeight="1" x14ac:dyDescent="0.25">
      <c r="A59" s="1" t="s">
        <v>53</v>
      </c>
      <c r="B59" s="55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>
        <v>14</v>
      </c>
      <c r="Y59" s="71">
        <v>97</v>
      </c>
      <c r="Z59" s="71">
        <v>166</v>
      </c>
      <c r="AA59" s="71">
        <v>214</v>
      </c>
      <c r="AB59" s="71">
        <v>243</v>
      </c>
      <c r="AC59" s="71">
        <v>273</v>
      </c>
      <c r="AD59" s="71">
        <v>306</v>
      </c>
      <c r="AE59" s="71">
        <v>355</v>
      </c>
      <c r="AF59" s="71">
        <v>346</v>
      </c>
      <c r="AG59" s="71">
        <v>348</v>
      </c>
      <c r="AH59" s="71">
        <v>386</v>
      </c>
      <c r="AI59" s="71">
        <v>427</v>
      </c>
      <c r="AJ59" s="71">
        <v>407</v>
      </c>
      <c r="AK59" s="71">
        <v>431</v>
      </c>
      <c r="AL59" s="71">
        <v>476</v>
      </c>
      <c r="AM59" s="71">
        <v>486</v>
      </c>
      <c r="AN59" s="71">
        <v>496</v>
      </c>
      <c r="AO59" s="71">
        <v>444</v>
      </c>
      <c r="AP59" s="71">
        <v>421</v>
      </c>
      <c r="AQ59" s="71">
        <v>420</v>
      </c>
      <c r="AR59" s="71">
        <v>342</v>
      </c>
      <c r="AS59" s="82">
        <v>298</v>
      </c>
      <c r="AT59" s="1">
        <v>314</v>
      </c>
    </row>
    <row r="60" spans="1:256" ht="16.5" customHeight="1" x14ac:dyDescent="0.25">
      <c r="A60" s="1" t="s">
        <v>54</v>
      </c>
      <c r="B60" s="55">
        <v>539</v>
      </c>
      <c r="C60" s="71">
        <v>629</v>
      </c>
      <c r="D60" s="71">
        <v>607</v>
      </c>
      <c r="E60" s="71">
        <v>483</v>
      </c>
      <c r="F60" s="71">
        <v>359</v>
      </c>
      <c r="G60" s="71">
        <v>582</v>
      </c>
      <c r="H60" s="71">
        <v>570</v>
      </c>
      <c r="I60" s="71">
        <v>705</v>
      </c>
      <c r="J60" s="71">
        <v>548</v>
      </c>
      <c r="K60" s="71">
        <v>634</v>
      </c>
      <c r="L60" s="71">
        <v>717</v>
      </c>
      <c r="M60" s="71">
        <v>733</v>
      </c>
      <c r="N60" s="71">
        <v>762</v>
      </c>
      <c r="O60" s="71">
        <v>846</v>
      </c>
      <c r="P60" s="71">
        <v>961</v>
      </c>
      <c r="Q60" s="71">
        <v>975</v>
      </c>
      <c r="R60" s="71">
        <v>1109</v>
      </c>
      <c r="S60" s="71">
        <v>1317</v>
      </c>
      <c r="T60" s="71">
        <v>1413</v>
      </c>
      <c r="U60" s="71">
        <v>1621</v>
      </c>
      <c r="V60" s="71">
        <v>1616</v>
      </c>
      <c r="W60" s="71">
        <v>1577</v>
      </c>
      <c r="X60" s="71">
        <v>1570</v>
      </c>
      <c r="Y60" s="71">
        <v>1461</v>
      </c>
      <c r="Z60" s="71">
        <v>1344</v>
      </c>
      <c r="AA60" s="71">
        <v>1245</v>
      </c>
      <c r="AB60" s="71">
        <v>1246</v>
      </c>
      <c r="AC60" s="71">
        <v>1326</v>
      </c>
      <c r="AD60" s="71">
        <v>1463</v>
      </c>
      <c r="AE60" s="71">
        <v>1469</v>
      </c>
      <c r="AF60" s="71">
        <v>1522</v>
      </c>
      <c r="AG60" s="71">
        <v>1643</v>
      </c>
      <c r="AH60" s="71">
        <v>1620</v>
      </c>
      <c r="AI60" s="71">
        <v>1746</v>
      </c>
      <c r="AJ60" s="71">
        <v>1776</v>
      </c>
      <c r="AK60" s="71">
        <v>1854</v>
      </c>
      <c r="AL60" s="71">
        <v>1879</v>
      </c>
      <c r="AM60" s="71">
        <v>1864</v>
      </c>
      <c r="AN60" s="71">
        <v>1793</v>
      </c>
      <c r="AO60" s="71">
        <v>1677</v>
      </c>
      <c r="AP60" s="71">
        <v>1762</v>
      </c>
      <c r="AQ60" s="71">
        <v>1612</v>
      </c>
      <c r="AR60" s="71">
        <v>1464</v>
      </c>
      <c r="AS60" s="82">
        <v>1514</v>
      </c>
      <c r="AT60" s="1">
        <v>1449</v>
      </c>
    </row>
    <row r="61" spans="1:256" ht="16.5" customHeight="1" x14ac:dyDescent="0.25">
      <c r="A61" s="1" t="s">
        <v>29</v>
      </c>
      <c r="B61" s="55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>
        <v>17</v>
      </c>
      <c r="AQ61" s="71">
        <v>59</v>
      </c>
      <c r="AR61" s="71">
        <v>84</v>
      </c>
      <c r="AS61" s="82">
        <v>123</v>
      </c>
      <c r="AT61" s="1">
        <v>130</v>
      </c>
    </row>
    <row r="62" spans="1:256" ht="16.5" customHeight="1" x14ac:dyDescent="0.25">
      <c r="A62" s="1" t="s">
        <v>55</v>
      </c>
      <c r="B62" s="55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>
        <v>34</v>
      </c>
      <c r="AI62" s="71">
        <v>42</v>
      </c>
      <c r="AJ62" s="71">
        <v>40</v>
      </c>
      <c r="AK62" s="71">
        <v>37</v>
      </c>
      <c r="AL62" s="71">
        <v>44</v>
      </c>
      <c r="AM62" s="71">
        <v>57</v>
      </c>
      <c r="AN62" s="71">
        <v>80</v>
      </c>
      <c r="AO62" s="71">
        <v>77</v>
      </c>
      <c r="AP62" s="71">
        <v>80</v>
      </c>
      <c r="AQ62" s="71">
        <v>63</v>
      </c>
      <c r="AR62" s="71">
        <v>54</v>
      </c>
      <c r="AS62" s="82">
        <v>49</v>
      </c>
      <c r="AT62" s="1">
        <v>35</v>
      </c>
    </row>
    <row r="63" spans="1:256" ht="16.5" customHeight="1" x14ac:dyDescent="0.25">
      <c r="A63" s="1" t="s">
        <v>56</v>
      </c>
      <c r="B63" s="55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>
        <v>32</v>
      </c>
      <c r="Y63" s="71">
        <v>24</v>
      </c>
      <c r="Z63" s="71">
        <v>27</v>
      </c>
      <c r="AA63" s="71">
        <v>18</v>
      </c>
      <c r="AB63" s="71">
        <v>29</v>
      </c>
      <c r="AC63" s="71">
        <v>37</v>
      </c>
      <c r="AD63" s="71">
        <v>51</v>
      </c>
      <c r="AE63" s="71">
        <v>79</v>
      </c>
      <c r="AF63" s="71">
        <v>86</v>
      </c>
      <c r="AG63" s="71">
        <v>84</v>
      </c>
      <c r="AH63" s="71">
        <v>75</v>
      </c>
      <c r="AI63" s="71">
        <v>60</v>
      </c>
      <c r="AJ63" s="71">
        <v>56</v>
      </c>
      <c r="AK63" s="71">
        <v>62</v>
      </c>
      <c r="AL63" s="71">
        <v>89</v>
      </c>
      <c r="AM63" s="71">
        <v>99</v>
      </c>
      <c r="AN63" s="71">
        <v>115</v>
      </c>
      <c r="AO63" s="71">
        <v>115</v>
      </c>
      <c r="AP63" s="71">
        <v>125</v>
      </c>
      <c r="AQ63" s="71">
        <v>99</v>
      </c>
      <c r="AR63" s="71">
        <v>70</v>
      </c>
      <c r="AS63" s="82">
        <v>46</v>
      </c>
      <c r="AT63" s="1">
        <v>40</v>
      </c>
    </row>
    <row r="64" spans="1:256" ht="16.5" customHeight="1" x14ac:dyDescent="0.25">
      <c r="A64" s="1" t="s">
        <v>57</v>
      </c>
      <c r="B64" s="55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>
        <v>226</v>
      </c>
      <c r="AB64" s="71">
        <v>510</v>
      </c>
      <c r="AC64" s="71">
        <v>638</v>
      </c>
      <c r="AD64" s="71">
        <v>688</v>
      </c>
      <c r="AE64" s="71">
        <v>721</v>
      </c>
      <c r="AF64" s="71">
        <v>687</v>
      </c>
      <c r="AG64" s="71">
        <v>565</v>
      </c>
      <c r="AH64" s="71">
        <v>527</v>
      </c>
      <c r="AI64" s="71">
        <v>481</v>
      </c>
      <c r="AJ64" s="71">
        <v>448</v>
      </c>
      <c r="AK64" s="71">
        <v>468</v>
      </c>
      <c r="AL64" s="71">
        <v>424</v>
      </c>
      <c r="AM64" s="71">
        <v>438</v>
      </c>
      <c r="AN64" s="71">
        <v>480</v>
      </c>
      <c r="AO64" s="71">
        <v>406</v>
      </c>
      <c r="AP64" s="71">
        <v>458</v>
      </c>
      <c r="AQ64" s="71">
        <v>457</v>
      </c>
      <c r="AR64" s="71">
        <v>385</v>
      </c>
      <c r="AS64" s="82">
        <v>383</v>
      </c>
      <c r="AT64" s="1">
        <v>351</v>
      </c>
    </row>
    <row r="65" spans="1:46" s="5" customFormat="1" ht="16.5" customHeight="1" x14ac:dyDescent="0.25">
      <c r="A65" s="5" t="s">
        <v>58</v>
      </c>
      <c r="B65" s="9">
        <f>SUM(B66:B71)</f>
        <v>0</v>
      </c>
      <c r="C65" s="72">
        <f t="shared" ref="C65:AS65" si="107">SUM(C66:C71)</f>
        <v>0</v>
      </c>
      <c r="D65" s="72">
        <f t="shared" si="107"/>
        <v>26</v>
      </c>
      <c r="E65" s="72">
        <f t="shared" si="107"/>
        <v>11</v>
      </c>
      <c r="F65" s="72">
        <f t="shared" si="107"/>
        <v>25</v>
      </c>
      <c r="G65" s="72">
        <f t="shared" si="107"/>
        <v>25</v>
      </c>
      <c r="H65" s="72">
        <f t="shared" si="107"/>
        <v>9</v>
      </c>
      <c r="I65" s="72">
        <f t="shared" si="107"/>
        <v>15</v>
      </c>
      <c r="J65" s="72">
        <f t="shared" si="107"/>
        <v>1</v>
      </c>
      <c r="K65" s="72">
        <f t="shared" si="107"/>
        <v>3</v>
      </c>
      <c r="L65" s="72">
        <f t="shared" si="107"/>
        <v>5</v>
      </c>
      <c r="M65" s="72">
        <f t="shared" si="107"/>
        <v>3</v>
      </c>
      <c r="N65" s="72">
        <f t="shared" si="107"/>
        <v>0</v>
      </c>
      <c r="O65" s="72">
        <f t="shared" si="107"/>
        <v>0</v>
      </c>
      <c r="P65" s="72">
        <f t="shared" si="107"/>
        <v>0</v>
      </c>
      <c r="Q65" s="72">
        <f t="shared" si="107"/>
        <v>0</v>
      </c>
      <c r="R65" s="72">
        <f t="shared" si="107"/>
        <v>0</v>
      </c>
      <c r="S65" s="72">
        <f t="shared" si="107"/>
        <v>0</v>
      </c>
      <c r="T65" s="72">
        <f t="shared" si="107"/>
        <v>97</v>
      </c>
      <c r="U65" s="72">
        <f t="shared" si="107"/>
        <v>255</v>
      </c>
      <c r="V65" s="72">
        <f t="shared" si="107"/>
        <v>266</v>
      </c>
      <c r="W65" s="72">
        <f t="shared" si="107"/>
        <v>257</v>
      </c>
      <c r="X65" s="72">
        <f t="shared" si="107"/>
        <v>355</v>
      </c>
      <c r="Y65" s="72">
        <f t="shared" si="107"/>
        <v>466</v>
      </c>
      <c r="Z65" s="72">
        <f t="shared" si="107"/>
        <v>739</v>
      </c>
      <c r="AA65" s="72">
        <f t="shared" si="107"/>
        <v>1872</v>
      </c>
      <c r="AB65" s="72">
        <f t="shared" si="107"/>
        <v>2207</v>
      </c>
      <c r="AC65" s="72">
        <f t="shared" si="107"/>
        <v>2510</v>
      </c>
      <c r="AD65" s="72">
        <f t="shared" si="107"/>
        <v>2455</v>
      </c>
      <c r="AE65" s="72">
        <f t="shared" si="107"/>
        <v>2547</v>
      </c>
      <c r="AF65" s="72">
        <f t="shared" si="107"/>
        <v>2566</v>
      </c>
      <c r="AG65" s="72">
        <f t="shared" si="107"/>
        <v>2629</v>
      </c>
      <c r="AH65" s="72">
        <f t="shared" si="107"/>
        <v>2737</v>
      </c>
      <c r="AI65" s="72">
        <f t="shared" si="107"/>
        <v>2843</v>
      </c>
      <c r="AJ65" s="72">
        <f t="shared" si="107"/>
        <v>3015</v>
      </c>
      <c r="AK65" s="72">
        <f t="shared" si="107"/>
        <v>3177</v>
      </c>
      <c r="AL65" s="72">
        <f t="shared" si="107"/>
        <v>3318</v>
      </c>
      <c r="AM65" s="72">
        <f t="shared" si="107"/>
        <v>3411</v>
      </c>
      <c r="AN65" s="72">
        <f t="shared" si="107"/>
        <v>3369</v>
      </c>
      <c r="AO65" s="72">
        <f t="shared" si="107"/>
        <v>3258</v>
      </c>
      <c r="AP65" s="72">
        <f t="shared" si="107"/>
        <v>3544</v>
      </c>
      <c r="AQ65" s="72">
        <f t="shared" si="107"/>
        <v>3276</v>
      </c>
      <c r="AR65" s="72">
        <f t="shared" si="107"/>
        <v>3040</v>
      </c>
      <c r="AS65" s="72">
        <f t="shared" si="107"/>
        <v>3196</v>
      </c>
      <c r="AT65" s="40">
        <f t="shared" ref="AT65" si="108">SUM(AT66:AT71)</f>
        <v>3119</v>
      </c>
    </row>
    <row r="66" spans="1:46" s="7" customFormat="1" ht="16.5" customHeight="1" x14ac:dyDescent="0.25">
      <c r="A66" s="7" t="s">
        <v>59</v>
      </c>
      <c r="B66" s="56"/>
      <c r="C66" s="73"/>
      <c r="D66" s="73">
        <v>26</v>
      </c>
      <c r="E66" s="73">
        <v>11</v>
      </c>
      <c r="F66" s="73">
        <v>25</v>
      </c>
      <c r="G66" s="73">
        <v>25</v>
      </c>
      <c r="H66" s="73">
        <v>9</v>
      </c>
      <c r="I66" s="73">
        <v>15</v>
      </c>
      <c r="J66" s="73">
        <v>1</v>
      </c>
      <c r="K66" s="73">
        <v>3</v>
      </c>
      <c r="L66" s="73">
        <v>5</v>
      </c>
      <c r="M66" s="73">
        <v>3</v>
      </c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90"/>
    </row>
    <row r="67" spans="1:46" ht="16.5" customHeight="1" x14ac:dyDescent="0.25">
      <c r="A67" s="1" t="s">
        <v>60</v>
      </c>
      <c r="B67" s="55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>
        <v>24</v>
      </c>
      <c r="AB67" s="71">
        <v>45</v>
      </c>
      <c r="AC67" s="71">
        <v>63</v>
      </c>
      <c r="AD67" s="71">
        <v>76</v>
      </c>
      <c r="AE67" s="71">
        <v>80</v>
      </c>
      <c r="AF67" s="71">
        <v>76</v>
      </c>
      <c r="AG67" s="71">
        <v>89</v>
      </c>
      <c r="AH67" s="71">
        <v>91</v>
      </c>
      <c r="AI67" s="71">
        <v>90</v>
      </c>
      <c r="AJ67" s="71">
        <v>88</v>
      </c>
      <c r="AK67" s="71">
        <v>97</v>
      </c>
      <c r="AL67" s="71">
        <v>83</v>
      </c>
      <c r="AM67" s="71">
        <v>96</v>
      </c>
      <c r="AN67" s="71">
        <v>114</v>
      </c>
      <c r="AO67" s="71">
        <v>110</v>
      </c>
      <c r="AP67" s="71">
        <v>140</v>
      </c>
      <c r="AQ67" s="71">
        <v>138</v>
      </c>
      <c r="AR67" s="71">
        <v>124</v>
      </c>
      <c r="AS67" s="82">
        <v>137</v>
      </c>
      <c r="AT67" s="1">
        <v>138</v>
      </c>
    </row>
    <row r="68" spans="1:46" ht="16.5" customHeight="1" x14ac:dyDescent="0.25">
      <c r="A68" s="1" t="s">
        <v>61</v>
      </c>
      <c r="B68" s="55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>
        <v>558</v>
      </c>
      <c r="AB68" s="71">
        <v>729</v>
      </c>
      <c r="AC68" s="71">
        <v>900</v>
      </c>
      <c r="AD68" s="71">
        <v>862</v>
      </c>
      <c r="AE68" s="71">
        <v>937</v>
      </c>
      <c r="AF68" s="71">
        <v>993</v>
      </c>
      <c r="AG68" s="71">
        <v>1044</v>
      </c>
      <c r="AH68" s="71">
        <v>1103</v>
      </c>
      <c r="AI68" s="71">
        <v>1144</v>
      </c>
      <c r="AJ68" s="71">
        <v>1214</v>
      </c>
      <c r="AK68" s="71">
        <v>1240</v>
      </c>
      <c r="AL68" s="71">
        <v>1326</v>
      </c>
      <c r="AM68" s="71">
        <v>1353</v>
      </c>
      <c r="AN68" s="71">
        <v>1345</v>
      </c>
      <c r="AO68" s="71">
        <v>1268</v>
      </c>
      <c r="AP68" s="71">
        <v>1345</v>
      </c>
      <c r="AQ68" s="71">
        <v>1239</v>
      </c>
      <c r="AR68" s="71">
        <v>1134</v>
      </c>
      <c r="AS68" s="82">
        <v>1175</v>
      </c>
      <c r="AT68" s="1">
        <v>1067</v>
      </c>
    </row>
    <row r="69" spans="1:46" ht="16.5" customHeight="1" x14ac:dyDescent="0.25">
      <c r="A69" s="1" t="s">
        <v>62</v>
      </c>
      <c r="B69" s="55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>
        <v>97</v>
      </c>
      <c r="U69" s="71">
        <v>255</v>
      </c>
      <c r="V69" s="71">
        <v>266</v>
      </c>
      <c r="W69" s="71">
        <v>257</v>
      </c>
      <c r="X69" s="71">
        <v>355</v>
      </c>
      <c r="Y69" s="71">
        <v>466</v>
      </c>
      <c r="Z69" s="71">
        <v>739</v>
      </c>
      <c r="AA69" s="71">
        <v>1098</v>
      </c>
      <c r="AB69" s="71">
        <v>1187</v>
      </c>
      <c r="AC69" s="71">
        <v>1255</v>
      </c>
      <c r="AD69" s="71">
        <v>1171</v>
      </c>
      <c r="AE69" s="71">
        <v>1109</v>
      </c>
      <c r="AF69" s="71">
        <v>1022</v>
      </c>
      <c r="AG69" s="71">
        <v>1007</v>
      </c>
      <c r="AH69" s="71">
        <v>1038</v>
      </c>
      <c r="AI69" s="71">
        <v>1013</v>
      </c>
      <c r="AJ69" s="71">
        <v>1033</v>
      </c>
      <c r="AK69" s="71">
        <v>1086</v>
      </c>
      <c r="AL69" s="71">
        <v>1019</v>
      </c>
      <c r="AM69" s="71">
        <v>1035</v>
      </c>
      <c r="AN69" s="71">
        <v>1025</v>
      </c>
      <c r="AO69" s="71">
        <v>994</v>
      </c>
      <c r="AP69" s="71">
        <v>1054</v>
      </c>
      <c r="AQ69" s="71">
        <v>1003</v>
      </c>
      <c r="AR69" s="71">
        <v>955</v>
      </c>
      <c r="AS69" s="82">
        <v>1006</v>
      </c>
      <c r="AT69" s="1">
        <v>1070</v>
      </c>
    </row>
    <row r="70" spans="1:46" ht="16.5" customHeight="1" x14ac:dyDescent="0.25">
      <c r="A70" s="1" t="s">
        <v>63</v>
      </c>
      <c r="B70" s="55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>
        <v>143</v>
      </c>
      <c r="AB70" s="71">
        <v>136</v>
      </c>
      <c r="AC70" s="71">
        <v>133</v>
      </c>
      <c r="AD70" s="71">
        <v>150</v>
      </c>
      <c r="AE70" s="71">
        <v>172</v>
      </c>
      <c r="AF70" s="71">
        <v>188</v>
      </c>
      <c r="AG70" s="71">
        <v>199</v>
      </c>
      <c r="AH70" s="71">
        <v>202</v>
      </c>
      <c r="AI70" s="71">
        <v>216</v>
      </c>
      <c r="AJ70" s="71">
        <v>246</v>
      </c>
      <c r="AK70" s="71">
        <v>285</v>
      </c>
      <c r="AL70" s="71">
        <v>372</v>
      </c>
      <c r="AM70" s="71">
        <v>405</v>
      </c>
      <c r="AN70" s="71">
        <v>396</v>
      </c>
      <c r="AO70" s="71">
        <v>383</v>
      </c>
      <c r="AP70" s="71">
        <v>443</v>
      </c>
      <c r="AQ70" s="71">
        <v>398</v>
      </c>
      <c r="AR70" s="71">
        <v>350</v>
      </c>
      <c r="AS70" s="82">
        <v>348</v>
      </c>
      <c r="AT70" s="1">
        <v>315</v>
      </c>
    </row>
    <row r="71" spans="1:46" ht="16.5" customHeight="1" x14ac:dyDescent="0.25">
      <c r="A71" s="1" t="s">
        <v>64</v>
      </c>
      <c r="B71" s="55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>
        <v>49</v>
      </c>
      <c r="AB71" s="71">
        <v>110</v>
      </c>
      <c r="AC71" s="71">
        <v>159</v>
      </c>
      <c r="AD71" s="71">
        <v>196</v>
      </c>
      <c r="AE71" s="71">
        <v>249</v>
      </c>
      <c r="AF71" s="71">
        <v>287</v>
      </c>
      <c r="AG71" s="71">
        <v>290</v>
      </c>
      <c r="AH71" s="71">
        <v>303</v>
      </c>
      <c r="AI71" s="71">
        <v>380</v>
      </c>
      <c r="AJ71" s="71">
        <v>434</v>
      </c>
      <c r="AK71" s="71">
        <v>469</v>
      </c>
      <c r="AL71" s="71">
        <v>518</v>
      </c>
      <c r="AM71" s="71">
        <v>522</v>
      </c>
      <c r="AN71" s="71">
        <v>489</v>
      </c>
      <c r="AO71" s="71">
        <v>503</v>
      </c>
      <c r="AP71" s="71">
        <v>562</v>
      </c>
      <c r="AQ71" s="71">
        <v>498</v>
      </c>
      <c r="AR71" s="71">
        <v>477</v>
      </c>
      <c r="AS71" s="82">
        <v>530</v>
      </c>
      <c r="AT71" s="1">
        <v>529</v>
      </c>
    </row>
    <row r="72" spans="1:46" s="5" customFormat="1" ht="16.5" customHeight="1" x14ac:dyDescent="0.25">
      <c r="A72" s="5" t="s">
        <v>65</v>
      </c>
      <c r="B72" s="9">
        <f>SUM(B73:B78)</f>
        <v>74</v>
      </c>
      <c r="C72" s="72">
        <f t="shared" ref="C72:AS72" si="109">SUM(C73:C78)</f>
        <v>226</v>
      </c>
      <c r="D72" s="72">
        <f t="shared" si="109"/>
        <v>182</v>
      </c>
      <c r="E72" s="72">
        <f t="shared" si="109"/>
        <v>115</v>
      </c>
      <c r="F72" s="72">
        <f t="shared" si="109"/>
        <v>43</v>
      </c>
      <c r="G72" s="72">
        <f t="shared" si="109"/>
        <v>39</v>
      </c>
      <c r="H72" s="72">
        <f t="shared" si="109"/>
        <v>36</v>
      </c>
      <c r="I72" s="72">
        <f t="shared" si="109"/>
        <v>29</v>
      </c>
      <c r="J72" s="72">
        <f t="shared" si="109"/>
        <v>38</v>
      </c>
      <c r="K72" s="72">
        <f t="shared" si="109"/>
        <v>29</v>
      </c>
      <c r="L72" s="72">
        <f t="shared" si="109"/>
        <v>40</v>
      </c>
      <c r="M72" s="72">
        <f t="shared" si="109"/>
        <v>52</v>
      </c>
      <c r="N72" s="72">
        <f t="shared" si="109"/>
        <v>82</v>
      </c>
      <c r="O72" s="72">
        <f t="shared" si="109"/>
        <v>74</v>
      </c>
      <c r="P72" s="72">
        <f t="shared" si="109"/>
        <v>87</v>
      </c>
      <c r="Q72" s="72">
        <f t="shared" si="109"/>
        <v>134</v>
      </c>
      <c r="R72" s="72">
        <f t="shared" si="109"/>
        <v>110</v>
      </c>
      <c r="S72" s="72">
        <f t="shared" si="109"/>
        <v>116</v>
      </c>
      <c r="T72" s="72">
        <f t="shared" si="109"/>
        <v>111</v>
      </c>
      <c r="U72" s="72">
        <f t="shared" si="109"/>
        <v>101</v>
      </c>
      <c r="V72" s="72">
        <f t="shared" si="109"/>
        <v>123</v>
      </c>
      <c r="W72" s="72">
        <f t="shared" si="109"/>
        <v>163</v>
      </c>
      <c r="X72" s="72">
        <f t="shared" si="109"/>
        <v>189</v>
      </c>
      <c r="Y72" s="72">
        <f t="shared" si="109"/>
        <v>171</v>
      </c>
      <c r="Z72" s="72">
        <f t="shared" si="109"/>
        <v>212</v>
      </c>
      <c r="AA72" s="72">
        <f t="shared" si="109"/>
        <v>51</v>
      </c>
      <c r="AB72" s="72">
        <f t="shared" si="109"/>
        <v>17</v>
      </c>
      <c r="AC72" s="72">
        <f t="shared" si="109"/>
        <v>3</v>
      </c>
      <c r="AD72" s="72">
        <f t="shared" si="109"/>
        <v>1</v>
      </c>
      <c r="AE72" s="72">
        <f t="shared" si="109"/>
        <v>5</v>
      </c>
      <c r="AF72" s="72">
        <f t="shared" si="109"/>
        <v>1</v>
      </c>
      <c r="AG72" s="72">
        <f t="shared" si="109"/>
        <v>0</v>
      </c>
      <c r="AH72" s="72">
        <f t="shared" si="109"/>
        <v>1</v>
      </c>
      <c r="AI72" s="72">
        <f t="shared" si="109"/>
        <v>0</v>
      </c>
      <c r="AJ72" s="72">
        <f t="shared" si="109"/>
        <v>1</v>
      </c>
      <c r="AK72" s="72">
        <f t="shared" si="109"/>
        <v>2</v>
      </c>
      <c r="AL72" s="72">
        <f t="shared" si="109"/>
        <v>0</v>
      </c>
      <c r="AM72" s="72">
        <f t="shared" si="109"/>
        <v>1</v>
      </c>
      <c r="AN72" s="72">
        <f t="shared" si="109"/>
        <v>1</v>
      </c>
      <c r="AO72" s="72">
        <f t="shared" si="109"/>
        <v>1</v>
      </c>
      <c r="AP72" s="72">
        <f t="shared" si="109"/>
        <v>2</v>
      </c>
      <c r="AQ72" s="72">
        <f t="shared" si="109"/>
        <v>0</v>
      </c>
      <c r="AR72" s="72">
        <f t="shared" si="109"/>
        <v>0</v>
      </c>
      <c r="AS72" s="72">
        <f t="shared" si="109"/>
        <v>0</v>
      </c>
      <c r="AT72" s="40">
        <f t="shared" ref="AT72" si="110">SUM(AT73:AT78)</f>
        <v>0</v>
      </c>
    </row>
    <row r="73" spans="1:46" ht="16.5" customHeight="1" x14ac:dyDescent="0.25">
      <c r="A73" s="1" t="s">
        <v>66</v>
      </c>
      <c r="B73" s="55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>
        <v>16</v>
      </c>
      <c r="N73" s="71">
        <v>10</v>
      </c>
      <c r="O73" s="71">
        <v>8</v>
      </c>
      <c r="P73" s="71">
        <v>8</v>
      </c>
      <c r="Q73" s="71">
        <v>13</v>
      </c>
      <c r="R73" s="71">
        <v>11</v>
      </c>
      <c r="S73" s="71">
        <v>7</v>
      </c>
      <c r="T73" s="71">
        <v>2</v>
      </c>
      <c r="U73" s="71">
        <v>3</v>
      </c>
      <c r="V73" s="71">
        <v>1</v>
      </c>
      <c r="W73" s="71">
        <v>3</v>
      </c>
      <c r="X73" s="71">
        <v>1</v>
      </c>
      <c r="Y73" s="71"/>
      <c r="Z73" s="71"/>
      <c r="AA73" s="71"/>
      <c r="AB73" s="71">
        <v>3</v>
      </c>
      <c r="AC73" s="71">
        <v>3</v>
      </c>
      <c r="AD73" s="71">
        <v>1</v>
      </c>
      <c r="AE73" s="71">
        <v>2</v>
      </c>
      <c r="AF73" s="71"/>
      <c r="AG73" s="71"/>
      <c r="AH73" s="71">
        <v>1</v>
      </c>
      <c r="AI73" s="71"/>
      <c r="AJ73" s="71">
        <v>1</v>
      </c>
      <c r="AK73" s="71"/>
      <c r="AL73" s="71"/>
      <c r="AM73" s="71"/>
      <c r="AN73" s="71"/>
      <c r="AO73" s="71"/>
      <c r="AP73" s="71"/>
      <c r="AQ73" s="71"/>
      <c r="AR73" s="71"/>
    </row>
    <row r="74" spans="1:46" ht="16.5" customHeight="1" x14ac:dyDescent="0.25">
      <c r="A74" s="1" t="s">
        <v>67</v>
      </c>
      <c r="B74" s="55"/>
      <c r="C74" s="71"/>
      <c r="D74" s="71"/>
      <c r="E74" s="71"/>
      <c r="F74" s="71"/>
      <c r="G74" s="71">
        <v>11</v>
      </c>
      <c r="H74" s="71">
        <v>11</v>
      </c>
      <c r="I74" s="71">
        <v>11</v>
      </c>
      <c r="J74" s="71">
        <v>13</v>
      </c>
      <c r="K74" s="71">
        <v>12</v>
      </c>
      <c r="L74" s="71">
        <v>26</v>
      </c>
      <c r="M74" s="71">
        <v>11</v>
      </c>
      <c r="N74" s="71">
        <v>30</v>
      </c>
      <c r="O74" s="71">
        <v>36</v>
      </c>
      <c r="P74" s="71">
        <v>40</v>
      </c>
      <c r="Q74" s="71">
        <v>51</v>
      </c>
      <c r="R74" s="71">
        <v>44</v>
      </c>
      <c r="S74" s="71">
        <v>54</v>
      </c>
      <c r="T74" s="71">
        <v>82</v>
      </c>
      <c r="U74" s="71">
        <v>72</v>
      </c>
      <c r="V74" s="71">
        <v>89</v>
      </c>
      <c r="W74" s="71">
        <v>95</v>
      </c>
      <c r="X74" s="71">
        <v>115</v>
      </c>
      <c r="Y74" s="71">
        <v>126</v>
      </c>
      <c r="Z74" s="71">
        <v>121</v>
      </c>
      <c r="AA74" s="71">
        <v>32</v>
      </c>
      <c r="AB74" s="71">
        <v>14</v>
      </c>
      <c r="AC74" s="71"/>
      <c r="AD74" s="71"/>
      <c r="AE74" s="71">
        <v>1</v>
      </c>
      <c r="AF74" s="71"/>
      <c r="AG74" s="71"/>
      <c r="AH74" s="71"/>
      <c r="AI74" s="71"/>
      <c r="AJ74" s="71"/>
      <c r="AK74" s="71">
        <v>1</v>
      </c>
      <c r="AL74" s="71"/>
      <c r="AM74" s="71">
        <v>1</v>
      </c>
      <c r="AN74" s="71">
        <v>1</v>
      </c>
      <c r="AO74" s="71"/>
      <c r="AP74" s="71"/>
      <c r="AQ74" s="71"/>
      <c r="AR74" s="71"/>
    </row>
    <row r="75" spans="1:46" ht="16.5" customHeight="1" x14ac:dyDescent="0.25">
      <c r="A75" s="1" t="s">
        <v>68</v>
      </c>
      <c r="B75" s="55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>
        <v>9</v>
      </c>
      <c r="N75" s="71">
        <v>26</v>
      </c>
      <c r="O75" s="71">
        <v>15</v>
      </c>
      <c r="P75" s="71">
        <v>17</v>
      </c>
      <c r="Q75" s="71">
        <v>31</v>
      </c>
      <c r="R75" s="71">
        <v>30</v>
      </c>
      <c r="S75" s="71">
        <v>24</v>
      </c>
      <c r="T75" s="71">
        <v>7</v>
      </c>
      <c r="U75" s="71">
        <v>6</v>
      </c>
      <c r="V75" s="71">
        <v>3</v>
      </c>
      <c r="W75" s="71">
        <v>4</v>
      </c>
      <c r="X75" s="71">
        <v>1</v>
      </c>
      <c r="Y75" s="71">
        <v>2</v>
      </c>
      <c r="Z75" s="71">
        <v>1</v>
      </c>
      <c r="AA75" s="71">
        <v>1</v>
      </c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</row>
    <row r="76" spans="1:46" ht="16.5" customHeight="1" x14ac:dyDescent="0.25">
      <c r="A76" s="1" t="s">
        <v>69</v>
      </c>
      <c r="B76" s="55">
        <v>74</v>
      </c>
      <c r="C76" s="71">
        <v>226</v>
      </c>
      <c r="D76" s="71">
        <v>182</v>
      </c>
      <c r="E76" s="71">
        <v>115</v>
      </c>
      <c r="F76" s="71">
        <v>43</v>
      </c>
      <c r="G76" s="71">
        <v>12</v>
      </c>
      <c r="H76" s="71">
        <v>18</v>
      </c>
      <c r="I76" s="71">
        <v>5</v>
      </c>
      <c r="J76" s="71">
        <v>18</v>
      </c>
      <c r="K76" s="71">
        <v>8</v>
      </c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</row>
    <row r="77" spans="1:46" ht="16.5" customHeight="1" x14ac:dyDescent="0.25">
      <c r="A77" s="1" t="s">
        <v>70</v>
      </c>
      <c r="B77" s="55"/>
      <c r="C77" s="71"/>
      <c r="D77" s="71"/>
      <c r="E77" s="71"/>
      <c r="F77" s="71"/>
      <c r="G77" s="71">
        <v>6</v>
      </c>
      <c r="H77" s="71">
        <v>3</v>
      </c>
      <c r="I77" s="71">
        <v>4</v>
      </c>
      <c r="J77" s="71">
        <v>4</v>
      </c>
      <c r="K77" s="71">
        <v>4</v>
      </c>
      <c r="L77" s="71">
        <v>10</v>
      </c>
      <c r="M77" s="71">
        <v>6</v>
      </c>
      <c r="N77" s="71">
        <v>11</v>
      </c>
      <c r="O77" s="71">
        <v>13</v>
      </c>
      <c r="P77" s="71">
        <v>17</v>
      </c>
      <c r="Q77" s="71">
        <v>28</v>
      </c>
      <c r="R77" s="71">
        <v>21</v>
      </c>
      <c r="S77" s="71">
        <v>25</v>
      </c>
      <c r="T77" s="71">
        <v>18</v>
      </c>
      <c r="U77" s="71">
        <v>18</v>
      </c>
      <c r="V77" s="71">
        <v>30</v>
      </c>
      <c r="W77" s="71">
        <v>41</v>
      </c>
      <c r="X77" s="71">
        <v>46</v>
      </c>
      <c r="Y77" s="71">
        <v>29</v>
      </c>
      <c r="Z77" s="71">
        <v>77</v>
      </c>
      <c r="AA77" s="71">
        <v>16</v>
      </c>
      <c r="AB77" s="71"/>
      <c r="AC77" s="71"/>
      <c r="AD77" s="71"/>
      <c r="AE77" s="71">
        <v>2</v>
      </c>
      <c r="AF77" s="71">
        <v>1</v>
      </c>
      <c r="AG77" s="71"/>
      <c r="AH77" s="71"/>
      <c r="AI77" s="71"/>
      <c r="AJ77" s="71"/>
      <c r="AK77" s="71"/>
      <c r="AL77" s="71"/>
      <c r="AM77" s="71"/>
      <c r="AN77" s="71"/>
      <c r="AO77" s="71">
        <v>1</v>
      </c>
      <c r="AP77" s="71">
        <v>2</v>
      </c>
      <c r="AQ77" s="71"/>
      <c r="AR77" s="71"/>
    </row>
    <row r="78" spans="1:46" ht="16.5" customHeight="1" x14ac:dyDescent="0.25">
      <c r="A78" s="1" t="s">
        <v>71</v>
      </c>
      <c r="B78" s="55"/>
      <c r="C78" s="71"/>
      <c r="D78" s="71"/>
      <c r="E78" s="71"/>
      <c r="F78" s="71"/>
      <c r="G78" s="71">
        <v>10</v>
      </c>
      <c r="H78" s="71">
        <v>4</v>
      </c>
      <c r="I78" s="71">
        <v>9</v>
      </c>
      <c r="J78" s="71">
        <v>3</v>
      </c>
      <c r="K78" s="71">
        <v>5</v>
      </c>
      <c r="L78" s="71">
        <v>4</v>
      </c>
      <c r="M78" s="71">
        <v>10</v>
      </c>
      <c r="N78" s="71">
        <v>5</v>
      </c>
      <c r="O78" s="71">
        <v>2</v>
      </c>
      <c r="P78" s="71">
        <v>5</v>
      </c>
      <c r="Q78" s="71">
        <v>11</v>
      </c>
      <c r="R78" s="71">
        <v>4</v>
      </c>
      <c r="S78" s="71">
        <v>6</v>
      </c>
      <c r="T78" s="71">
        <v>2</v>
      </c>
      <c r="U78" s="71">
        <v>2</v>
      </c>
      <c r="V78" s="71"/>
      <c r="W78" s="71">
        <v>20</v>
      </c>
      <c r="X78" s="71">
        <v>26</v>
      </c>
      <c r="Y78" s="71">
        <v>14</v>
      </c>
      <c r="Z78" s="71">
        <v>13</v>
      </c>
      <c r="AA78" s="71">
        <v>2</v>
      </c>
      <c r="AB78" s="71"/>
      <c r="AC78" s="71"/>
      <c r="AD78" s="71"/>
      <c r="AE78" s="71"/>
      <c r="AF78" s="71"/>
      <c r="AG78" s="71"/>
      <c r="AH78" s="71"/>
      <c r="AI78" s="71"/>
      <c r="AJ78" s="71"/>
      <c r="AK78" s="71">
        <v>1</v>
      </c>
      <c r="AL78" s="71"/>
      <c r="AM78" s="71"/>
      <c r="AN78" s="71"/>
      <c r="AO78" s="71"/>
      <c r="AP78" s="71"/>
      <c r="AQ78" s="71"/>
      <c r="AR78" s="71"/>
    </row>
    <row r="79" spans="1:46" s="5" customFormat="1" ht="16.5" customHeight="1" x14ac:dyDescent="0.25">
      <c r="A79" s="5" t="s">
        <v>72</v>
      </c>
      <c r="B79" s="9">
        <f t="shared" ref="B79" si="111">SUM(B80:B89)</f>
        <v>745</v>
      </c>
      <c r="C79" s="72">
        <f t="shared" ref="C79" si="112">SUM(C80:C89)</f>
        <v>836</v>
      </c>
      <c r="D79" s="72">
        <f t="shared" ref="D79" si="113">SUM(D80:D89)</f>
        <v>681</v>
      </c>
      <c r="E79" s="72">
        <f t="shared" ref="E79" si="114">SUM(E80:E89)</f>
        <v>411</v>
      </c>
      <c r="F79" s="72">
        <f t="shared" ref="F79" si="115">SUM(F80:F89)</f>
        <v>454</v>
      </c>
      <c r="G79" s="72">
        <f t="shared" ref="G79" si="116">SUM(G80:G89)</f>
        <v>425</v>
      </c>
      <c r="H79" s="72">
        <f t="shared" ref="H79" si="117">SUM(H80:H89)</f>
        <v>374</v>
      </c>
      <c r="I79" s="72">
        <f t="shared" ref="I79" si="118">SUM(I80:I89)</f>
        <v>489</v>
      </c>
      <c r="J79" s="72">
        <f t="shared" ref="J79" si="119">SUM(J80:J89)</f>
        <v>366</v>
      </c>
      <c r="K79" s="72">
        <f t="shared" ref="K79" si="120">SUM(K80:K89)</f>
        <v>429</v>
      </c>
      <c r="L79" s="72">
        <f t="shared" ref="L79" si="121">SUM(L80:L89)</f>
        <v>467</v>
      </c>
      <c r="M79" s="72">
        <f t="shared" ref="M79" si="122">SUM(M80:M89)</f>
        <v>495</v>
      </c>
      <c r="N79" s="72">
        <f t="shared" ref="N79" si="123">SUM(N80:N89)</f>
        <v>632</v>
      </c>
      <c r="O79" s="72">
        <f t="shared" ref="O79" si="124">SUM(O80:O89)</f>
        <v>660</v>
      </c>
      <c r="P79" s="72">
        <f t="shared" ref="P79" si="125">SUM(P80:P89)</f>
        <v>798</v>
      </c>
      <c r="Q79" s="72">
        <f t="shared" ref="Q79" si="126">SUM(Q80:Q89)</f>
        <v>847</v>
      </c>
      <c r="R79" s="72">
        <f t="shared" ref="R79" si="127">SUM(R80:R89)</f>
        <v>934</v>
      </c>
      <c r="S79" s="72">
        <f t="shared" ref="S79" si="128">SUM(S80:S89)</f>
        <v>1049</v>
      </c>
      <c r="T79" s="72">
        <f t="shared" ref="T79" si="129">SUM(T80:T89)</f>
        <v>1055</v>
      </c>
      <c r="U79" s="72">
        <f t="shared" ref="U79" si="130">SUM(U80:U89)</f>
        <v>979</v>
      </c>
      <c r="V79" s="72">
        <f t="shared" ref="V79" si="131">SUM(V80:V89)</f>
        <v>1099</v>
      </c>
      <c r="W79" s="72">
        <f t="shared" ref="W79" si="132">SUM(W80:W89)</f>
        <v>1155</v>
      </c>
      <c r="X79" s="72">
        <f t="shared" ref="X79" si="133">SUM(X80:X89)</f>
        <v>1234</v>
      </c>
      <c r="Y79" s="72">
        <f t="shared" ref="Y79" si="134">SUM(Y80:Y89)</f>
        <v>1032</v>
      </c>
      <c r="Z79" s="72">
        <f t="shared" ref="Z79" si="135">SUM(Z80:Z89)</f>
        <v>915</v>
      </c>
      <c r="AA79" s="72">
        <f t="shared" ref="AA79" si="136">SUM(AA80:AA89)</f>
        <v>279</v>
      </c>
      <c r="AB79" s="72">
        <f t="shared" ref="AB79" si="137">SUM(AB80:AB89)</f>
        <v>72</v>
      </c>
      <c r="AC79" s="72">
        <f t="shared" ref="AC79" si="138">SUM(AC80:AC89)</f>
        <v>23</v>
      </c>
      <c r="AD79" s="72">
        <f t="shared" ref="AD79" si="139">SUM(AD80:AD89)</f>
        <v>15</v>
      </c>
      <c r="AE79" s="72">
        <f t="shared" ref="AE79" si="140">SUM(AE80:AE89)</f>
        <v>6</v>
      </c>
      <c r="AF79" s="72">
        <f t="shared" ref="AF79" si="141">SUM(AF80:AF89)</f>
        <v>2</v>
      </c>
      <c r="AG79" s="72">
        <f t="shared" ref="AG79" si="142">SUM(AG80:AG89)</f>
        <v>5</v>
      </c>
      <c r="AH79" s="72">
        <f t="shared" ref="AH79" si="143">SUM(AH80:AH89)</f>
        <v>1</v>
      </c>
      <c r="AI79" s="72">
        <f t="shared" ref="AI79" si="144">SUM(AI80:AI89)</f>
        <v>3</v>
      </c>
      <c r="AJ79" s="72">
        <f t="shared" ref="AJ79" si="145">SUM(AJ80:AJ89)</f>
        <v>4</v>
      </c>
      <c r="AK79" s="72">
        <f t="shared" ref="AK79" si="146">SUM(AK80:AK89)</f>
        <v>0</v>
      </c>
      <c r="AL79" s="72">
        <f t="shared" ref="AL79" si="147">SUM(AL80:AL89)</f>
        <v>1</v>
      </c>
      <c r="AM79" s="72">
        <f t="shared" ref="AM79" si="148">SUM(AM80:AM89)</f>
        <v>0</v>
      </c>
      <c r="AN79" s="72">
        <f t="shared" ref="AN79" si="149">SUM(AN80:AN89)</f>
        <v>0</v>
      </c>
      <c r="AO79" s="72">
        <f t="shared" ref="AO79" si="150">SUM(AO80:AO89)</f>
        <v>0</v>
      </c>
      <c r="AP79" s="72">
        <f t="shared" ref="AP79" si="151">SUM(AP80:AP89)</f>
        <v>1</v>
      </c>
      <c r="AQ79" s="72">
        <f t="shared" ref="AQ79" si="152">SUM(AQ80:AQ89)</f>
        <v>0</v>
      </c>
      <c r="AR79" s="72">
        <f t="shared" ref="AR79:AS79" si="153">SUM(AR80:AR89)</f>
        <v>0</v>
      </c>
      <c r="AS79" s="72">
        <f t="shared" si="153"/>
        <v>0</v>
      </c>
      <c r="AT79" s="40">
        <f t="shared" ref="AT79" si="154">SUM(AT80:AT89)</f>
        <v>0</v>
      </c>
    </row>
    <row r="80" spans="1:46" ht="16.5" customHeight="1" x14ac:dyDescent="0.25">
      <c r="A80" s="1" t="s">
        <v>73</v>
      </c>
      <c r="B80" s="55">
        <v>12</v>
      </c>
      <c r="C80" s="71">
        <v>61</v>
      </c>
      <c r="D80" s="71">
        <v>10</v>
      </c>
      <c r="E80" s="71">
        <v>1</v>
      </c>
      <c r="F80" s="71">
        <v>7</v>
      </c>
      <c r="G80" s="71">
        <v>3</v>
      </c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</row>
    <row r="81" spans="1:46" ht="16.5" customHeight="1" x14ac:dyDescent="0.25">
      <c r="A81" s="1" t="s">
        <v>74</v>
      </c>
      <c r="B81" s="55">
        <v>5</v>
      </c>
      <c r="C81" s="71">
        <v>45</v>
      </c>
      <c r="D81" s="71">
        <v>75</v>
      </c>
      <c r="E81" s="71">
        <v>61</v>
      </c>
      <c r="F81" s="71">
        <v>54</v>
      </c>
      <c r="G81" s="71">
        <v>56</v>
      </c>
      <c r="H81" s="71">
        <v>54</v>
      </c>
      <c r="I81" s="71">
        <v>58</v>
      </c>
      <c r="J81" s="71">
        <v>49</v>
      </c>
      <c r="K81" s="71">
        <v>53</v>
      </c>
      <c r="L81" s="71">
        <v>50</v>
      </c>
      <c r="M81" s="71">
        <v>59</v>
      </c>
      <c r="N81" s="71">
        <v>45</v>
      </c>
      <c r="O81" s="71">
        <v>38</v>
      </c>
      <c r="P81" s="71">
        <v>25</v>
      </c>
      <c r="Q81" s="71">
        <v>6</v>
      </c>
      <c r="R81" s="71">
        <v>14</v>
      </c>
      <c r="S81" s="71">
        <v>14</v>
      </c>
      <c r="T81" s="71">
        <v>6</v>
      </c>
      <c r="U81" s="71">
        <v>14</v>
      </c>
      <c r="V81" s="71">
        <v>30</v>
      </c>
      <c r="W81" s="71">
        <v>45</v>
      </c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</row>
    <row r="82" spans="1:46" ht="16.5" customHeight="1" x14ac:dyDescent="0.25">
      <c r="A82" s="1" t="s">
        <v>60</v>
      </c>
      <c r="B82" s="55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>
        <v>65</v>
      </c>
      <c r="Y82" s="71">
        <v>63</v>
      </c>
      <c r="Z82" s="71">
        <v>57</v>
      </c>
      <c r="AA82" s="71">
        <v>14</v>
      </c>
      <c r="AB82" s="71">
        <v>2</v>
      </c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</row>
    <row r="83" spans="1:46" ht="16.5" customHeight="1" x14ac:dyDescent="0.25">
      <c r="A83" s="1" t="s">
        <v>61</v>
      </c>
      <c r="B83" s="55">
        <v>203</v>
      </c>
      <c r="C83" s="71">
        <v>244</v>
      </c>
      <c r="D83" s="71">
        <v>180</v>
      </c>
      <c r="E83" s="71">
        <v>193</v>
      </c>
      <c r="F83" s="71">
        <v>238</v>
      </c>
      <c r="G83" s="71">
        <v>180</v>
      </c>
      <c r="H83" s="71">
        <v>192</v>
      </c>
      <c r="I83" s="71">
        <v>253</v>
      </c>
      <c r="J83" s="71">
        <v>168</v>
      </c>
      <c r="K83" s="71">
        <v>233</v>
      </c>
      <c r="L83" s="71">
        <v>295</v>
      </c>
      <c r="M83" s="71">
        <v>269</v>
      </c>
      <c r="N83" s="71">
        <v>340</v>
      </c>
      <c r="O83" s="71">
        <v>335</v>
      </c>
      <c r="P83" s="71">
        <v>374</v>
      </c>
      <c r="Q83" s="71">
        <v>402</v>
      </c>
      <c r="R83" s="71">
        <v>535</v>
      </c>
      <c r="S83" s="71">
        <v>637</v>
      </c>
      <c r="T83" s="71">
        <v>626</v>
      </c>
      <c r="U83" s="71">
        <v>707</v>
      </c>
      <c r="V83" s="71">
        <v>716</v>
      </c>
      <c r="W83" s="71">
        <v>750</v>
      </c>
      <c r="X83" s="71">
        <v>827</v>
      </c>
      <c r="Y83" s="71">
        <v>673</v>
      </c>
      <c r="Z83" s="71">
        <v>604</v>
      </c>
      <c r="AA83" s="71">
        <v>181</v>
      </c>
      <c r="AB83" s="71">
        <v>58</v>
      </c>
      <c r="AC83" s="71">
        <v>23</v>
      </c>
      <c r="AD83" s="71">
        <v>14</v>
      </c>
      <c r="AE83" s="71">
        <v>3</v>
      </c>
      <c r="AF83" s="71"/>
      <c r="AG83" s="71">
        <v>4</v>
      </c>
      <c r="AH83" s="71"/>
      <c r="AI83" s="71">
        <v>1</v>
      </c>
      <c r="AJ83" s="71">
        <v>2</v>
      </c>
      <c r="AK83" s="71"/>
      <c r="AL83" s="71">
        <v>1</v>
      </c>
      <c r="AM83" s="71"/>
      <c r="AN83" s="71"/>
      <c r="AO83" s="71"/>
      <c r="AP83" s="71"/>
      <c r="AQ83" s="71"/>
      <c r="AR83" s="71"/>
    </row>
    <row r="84" spans="1:46" ht="16.5" customHeight="1" x14ac:dyDescent="0.25">
      <c r="A84" s="1" t="s">
        <v>75</v>
      </c>
      <c r="B84" s="55">
        <v>36</v>
      </c>
      <c r="C84" s="71">
        <v>31</v>
      </c>
      <c r="D84" s="71">
        <v>24</v>
      </c>
      <c r="E84" s="71">
        <v>6</v>
      </c>
      <c r="F84" s="71"/>
      <c r="G84" s="71"/>
      <c r="H84" s="71">
        <v>2</v>
      </c>
      <c r="I84" s="71">
        <v>2</v>
      </c>
      <c r="J84" s="71">
        <v>2</v>
      </c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</row>
    <row r="85" spans="1:46" ht="16.5" customHeight="1" x14ac:dyDescent="0.25">
      <c r="A85" s="1" t="s">
        <v>76</v>
      </c>
      <c r="B85" s="55">
        <v>24</v>
      </c>
      <c r="C85" s="71">
        <v>62</v>
      </c>
      <c r="D85" s="71">
        <v>17</v>
      </c>
      <c r="E85" s="71">
        <v>4</v>
      </c>
      <c r="F85" s="71"/>
      <c r="G85" s="71">
        <v>3</v>
      </c>
      <c r="H85" s="71">
        <v>2</v>
      </c>
      <c r="I85" s="71"/>
      <c r="J85" s="71">
        <v>1</v>
      </c>
      <c r="K85" s="71">
        <v>1</v>
      </c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</row>
    <row r="86" spans="1:46" ht="16.5" customHeight="1" x14ac:dyDescent="0.25">
      <c r="A86" s="1" t="s">
        <v>77</v>
      </c>
      <c r="B86" s="55">
        <v>78</v>
      </c>
      <c r="C86" s="71">
        <v>58</v>
      </c>
      <c r="D86" s="71">
        <v>38</v>
      </c>
      <c r="E86" s="71">
        <v>7</v>
      </c>
      <c r="F86" s="71">
        <v>13</v>
      </c>
      <c r="G86" s="71">
        <v>2</v>
      </c>
      <c r="H86" s="71">
        <v>4</v>
      </c>
      <c r="I86" s="71"/>
      <c r="J86" s="71"/>
      <c r="K86" s="71"/>
      <c r="L86" s="71"/>
      <c r="M86" s="71">
        <v>36</v>
      </c>
      <c r="N86" s="71">
        <v>115</v>
      </c>
      <c r="O86" s="71">
        <v>172</v>
      </c>
      <c r="P86" s="71">
        <v>255</v>
      </c>
      <c r="Q86" s="71">
        <v>293</v>
      </c>
      <c r="R86" s="71">
        <v>228</v>
      </c>
      <c r="S86" s="71">
        <v>210</v>
      </c>
      <c r="T86" s="71">
        <v>189</v>
      </c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</row>
    <row r="87" spans="1:46" ht="16.5" customHeight="1" x14ac:dyDescent="0.25">
      <c r="A87" s="1" t="s">
        <v>78</v>
      </c>
      <c r="B87" s="55">
        <v>58</v>
      </c>
      <c r="C87" s="71">
        <v>41</v>
      </c>
      <c r="D87" s="71">
        <v>26</v>
      </c>
      <c r="E87" s="71">
        <v>11</v>
      </c>
      <c r="F87" s="71">
        <v>18</v>
      </c>
      <c r="G87" s="71">
        <v>39</v>
      </c>
      <c r="H87" s="71">
        <v>23</v>
      </c>
      <c r="I87" s="71">
        <v>49</v>
      </c>
      <c r="J87" s="71">
        <v>36</v>
      </c>
      <c r="K87" s="71">
        <v>35</v>
      </c>
      <c r="L87" s="71">
        <v>39</v>
      </c>
      <c r="M87" s="71">
        <v>31</v>
      </c>
      <c r="N87" s="71">
        <v>41</v>
      </c>
      <c r="O87" s="71">
        <v>27</v>
      </c>
      <c r="P87" s="71">
        <v>31</v>
      </c>
      <c r="Q87" s="71">
        <v>25</v>
      </c>
      <c r="R87" s="71">
        <v>20</v>
      </c>
      <c r="S87" s="71">
        <v>18</v>
      </c>
      <c r="T87" s="71">
        <v>5</v>
      </c>
      <c r="U87" s="71">
        <v>2</v>
      </c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</row>
    <row r="88" spans="1:46" ht="16.5" customHeight="1" x14ac:dyDescent="0.25">
      <c r="A88" s="1" t="s">
        <v>63</v>
      </c>
      <c r="B88" s="55">
        <v>127</v>
      </c>
      <c r="C88" s="71">
        <v>137</v>
      </c>
      <c r="D88" s="71">
        <v>161</v>
      </c>
      <c r="E88" s="71">
        <v>55</v>
      </c>
      <c r="F88" s="71">
        <v>46</v>
      </c>
      <c r="G88" s="71">
        <v>86</v>
      </c>
      <c r="H88" s="71">
        <v>48</v>
      </c>
      <c r="I88" s="71">
        <v>61</v>
      </c>
      <c r="J88" s="71">
        <v>57</v>
      </c>
      <c r="K88" s="71">
        <v>44</v>
      </c>
      <c r="L88" s="71">
        <v>34</v>
      </c>
      <c r="M88" s="71">
        <v>38</v>
      </c>
      <c r="N88" s="71">
        <v>55</v>
      </c>
      <c r="O88" s="71">
        <v>39</v>
      </c>
      <c r="P88" s="71">
        <v>55</v>
      </c>
      <c r="Q88" s="71">
        <v>48</v>
      </c>
      <c r="R88" s="71">
        <v>63</v>
      </c>
      <c r="S88" s="71">
        <v>89</v>
      </c>
      <c r="T88" s="71">
        <v>115</v>
      </c>
      <c r="U88" s="71">
        <v>140</v>
      </c>
      <c r="V88" s="71">
        <v>153</v>
      </c>
      <c r="W88" s="71">
        <v>175</v>
      </c>
      <c r="X88" s="71">
        <v>205</v>
      </c>
      <c r="Y88" s="71">
        <v>192</v>
      </c>
      <c r="Z88" s="71">
        <v>151</v>
      </c>
      <c r="AA88" s="71">
        <v>42</v>
      </c>
      <c r="AB88" s="71">
        <v>9</v>
      </c>
      <c r="AC88" s="71"/>
      <c r="AD88" s="71">
        <v>1</v>
      </c>
      <c r="AE88" s="71">
        <v>1</v>
      </c>
      <c r="AF88" s="71">
        <v>1</v>
      </c>
      <c r="AG88" s="71"/>
      <c r="AH88" s="71"/>
      <c r="AI88" s="71">
        <v>1</v>
      </c>
      <c r="AJ88" s="71"/>
      <c r="AK88" s="71"/>
      <c r="AL88" s="71"/>
      <c r="AM88" s="71"/>
      <c r="AN88" s="71"/>
      <c r="AO88" s="71"/>
      <c r="AP88" s="71"/>
      <c r="AQ88" s="71"/>
      <c r="AR88" s="71"/>
    </row>
    <row r="89" spans="1:46" ht="16.5" customHeight="1" x14ac:dyDescent="0.25">
      <c r="A89" s="1" t="s">
        <v>64</v>
      </c>
      <c r="B89" s="55">
        <v>202</v>
      </c>
      <c r="C89" s="71">
        <v>157</v>
      </c>
      <c r="D89" s="71">
        <v>150</v>
      </c>
      <c r="E89" s="71">
        <v>73</v>
      </c>
      <c r="F89" s="71">
        <v>78</v>
      </c>
      <c r="G89" s="71">
        <v>56</v>
      </c>
      <c r="H89" s="71">
        <v>49</v>
      </c>
      <c r="I89" s="71">
        <v>66</v>
      </c>
      <c r="J89" s="71">
        <v>53</v>
      </c>
      <c r="K89" s="71">
        <v>63</v>
      </c>
      <c r="L89" s="71">
        <v>49</v>
      </c>
      <c r="M89" s="71">
        <v>62</v>
      </c>
      <c r="N89" s="71">
        <v>36</v>
      </c>
      <c r="O89" s="71">
        <v>49</v>
      </c>
      <c r="P89" s="71">
        <v>58</v>
      </c>
      <c r="Q89" s="71">
        <v>73</v>
      </c>
      <c r="R89" s="71">
        <v>74</v>
      </c>
      <c r="S89" s="71">
        <v>81</v>
      </c>
      <c r="T89" s="71">
        <v>114</v>
      </c>
      <c r="U89" s="71">
        <v>116</v>
      </c>
      <c r="V89" s="71">
        <v>200</v>
      </c>
      <c r="W89" s="71">
        <v>185</v>
      </c>
      <c r="X89" s="71">
        <v>137</v>
      </c>
      <c r="Y89" s="71">
        <v>104</v>
      </c>
      <c r="Z89" s="71">
        <v>103</v>
      </c>
      <c r="AA89" s="71">
        <v>42</v>
      </c>
      <c r="AB89" s="71">
        <v>3</v>
      </c>
      <c r="AC89" s="71"/>
      <c r="AD89" s="71"/>
      <c r="AE89" s="71">
        <v>2</v>
      </c>
      <c r="AF89" s="71">
        <v>1</v>
      </c>
      <c r="AG89" s="71">
        <v>1</v>
      </c>
      <c r="AH89" s="71">
        <v>1</v>
      </c>
      <c r="AI89" s="71">
        <v>1</v>
      </c>
      <c r="AJ89" s="71">
        <v>2</v>
      </c>
      <c r="AK89" s="71"/>
      <c r="AL89" s="71"/>
      <c r="AM89" s="71"/>
      <c r="AN89" s="71"/>
      <c r="AO89" s="71"/>
      <c r="AP89" s="71">
        <v>1</v>
      </c>
      <c r="AQ89" s="71"/>
      <c r="AR89" s="71"/>
    </row>
    <row r="90" spans="1:46" ht="19.5" customHeight="1" x14ac:dyDescent="0.25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1"/>
    </row>
    <row r="91" spans="1:46" ht="17.25" customHeight="1" x14ac:dyDescent="0.25">
      <c r="A91" s="103" t="s">
        <v>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"/>
    </row>
    <row r="92" spans="1:46" ht="17.25" customHeight="1" x14ac:dyDescent="0.25">
      <c r="A92" s="103" t="s">
        <v>79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"/>
    </row>
    <row r="93" spans="1:46" ht="15.75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48"/>
      <c r="AR93" s="48"/>
      <c r="AS93" s="1"/>
    </row>
    <row r="94" spans="1:46" ht="15.95" customHeight="1" x14ac:dyDescent="0.25">
      <c r="A94" s="93" t="s">
        <v>5</v>
      </c>
      <c r="B94" s="94">
        <v>1981</v>
      </c>
      <c r="C94" s="95">
        <v>1982</v>
      </c>
      <c r="D94" s="95">
        <v>1983</v>
      </c>
      <c r="E94" s="95">
        <v>1984</v>
      </c>
      <c r="F94" s="95">
        <v>1985</v>
      </c>
      <c r="G94" s="95">
        <v>1986</v>
      </c>
      <c r="H94" s="95">
        <v>1987</v>
      </c>
      <c r="I94" s="95">
        <v>1988</v>
      </c>
      <c r="J94" s="95">
        <v>1989</v>
      </c>
      <c r="K94" s="95">
        <v>1990</v>
      </c>
      <c r="L94" s="95">
        <v>1991</v>
      </c>
      <c r="M94" s="95">
        <v>1992</v>
      </c>
      <c r="N94" s="95">
        <v>1993</v>
      </c>
      <c r="O94" s="95">
        <v>1994</v>
      </c>
      <c r="P94" s="95">
        <v>1995</v>
      </c>
      <c r="Q94" s="95">
        <v>1996</v>
      </c>
      <c r="R94" s="95">
        <v>1997</v>
      </c>
      <c r="S94" s="95">
        <v>1998</v>
      </c>
      <c r="T94" s="95">
        <v>1999</v>
      </c>
      <c r="U94" s="95">
        <v>2000</v>
      </c>
      <c r="V94" s="95">
        <v>2001</v>
      </c>
      <c r="W94" s="95">
        <v>2002</v>
      </c>
      <c r="X94" s="95">
        <v>2003</v>
      </c>
      <c r="Y94" s="95">
        <v>2004</v>
      </c>
      <c r="Z94" s="95">
        <v>2005</v>
      </c>
      <c r="AA94" s="95">
        <v>2006</v>
      </c>
      <c r="AB94" s="95">
        <v>2007</v>
      </c>
      <c r="AC94" s="96">
        <v>2008</v>
      </c>
      <c r="AD94" s="96">
        <v>2009</v>
      </c>
      <c r="AE94" s="96">
        <v>2010</v>
      </c>
      <c r="AF94" s="96">
        <v>2011</v>
      </c>
      <c r="AG94" s="96">
        <v>2012</v>
      </c>
      <c r="AH94" s="96">
        <v>2013</v>
      </c>
      <c r="AI94" s="96">
        <v>2014</v>
      </c>
      <c r="AJ94" s="96">
        <v>2015</v>
      </c>
      <c r="AK94" s="96">
        <v>2016</v>
      </c>
      <c r="AL94" s="96">
        <v>2017</v>
      </c>
      <c r="AM94" s="96">
        <v>2018</v>
      </c>
      <c r="AN94" s="96">
        <v>2019</v>
      </c>
      <c r="AO94" s="96">
        <v>2020</v>
      </c>
      <c r="AP94" s="96">
        <v>2021</v>
      </c>
      <c r="AQ94" s="96">
        <v>2022</v>
      </c>
      <c r="AR94" s="96">
        <v>2023</v>
      </c>
      <c r="AS94" s="96">
        <v>2024</v>
      </c>
      <c r="AT94" s="97">
        <v>2025</v>
      </c>
    </row>
    <row r="95" spans="1:46" ht="15.95" customHeight="1" x14ac:dyDescent="0.25">
      <c r="B95" s="57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</row>
    <row r="96" spans="1:46" s="6" customFormat="1" ht="15.95" customHeight="1" x14ac:dyDescent="0.2">
      <c r="A96" s="19" t="s">
        <v>80</v>
      </c>
      <c r="B96" s="58">
        <f>+B98+B100+B104+B106+B115+B119+B122</f>
        <v>1452</v>
      </c>
      <c r="C96" s="75">
        <f t="shared" ref="C96:AS96" si="155">+C98+C100+C104+C106+C115+C119+C122</f>
        <v>1901</v>
      </c>
      <c r="D96" s="75">
        <f t="shared" si="155"/>
        <v>1720</v>
      </c>
      <c r="E96" s="75">
        <f t="shared" si="155"/>
        <v>1507</v>
      </c>
      <c r="F96" s="75">
        <f t="shared" si="155"/>
        <v>1782</v>
      </c>
      <c r="G96" s="75">
        <f t="shared" si="155"/>
        <v>1903</v>
      </c>
      <c r="H96" s="75">
        <f t="shared" si="155"/>
        <v>1767</v>
      </c>
      <c r="I96" s="75">
        <f t="shared" si="155"/>
        <v>2137</v>
      </c>
      <c r="J96" s="75">
        <f t="shared" si="155"/>
        <v>1496</v>
      </c>
      <c r="K96" s="75">
        <f t="shared" si="155"/>
        <v>1864</v>
      </c>
      <c r="L96" s="75">
        <f t="shared" si="155"/>
        <v>2230</v>
      </c>
      <c r="M96" s="75">
        <f t="shared" si="155"/>
        <v>2159</v>
      </c>
      <c r="N96" s="75">
        <f t="shared" si="155"/>
        <v>2291</v>
      </c>
      <c r="O96" s="75">
        <f t="shared" si="155"/>
        <v>2334</v>
      </c>
      <c r="P96" s="75">
        <f t="shared" si="155"/>
        <v>2443</v>
      </c>
      <c r="Q96" s="75">
        <f t="shared" si="155"/>
        <v>2565</v>
      </c>
      <c r="R96" s="75">
        <f t="shared" si="155"/>
        <v>2730</v>
      </c>
      <c r="S96" s="75">
        <f t="shared" si="155"/>
        <v>2881</v>
      </c>
      <c r="T96" s="75">
        <f t="shared" si="155"/>
        <v>2856</v>
      </c>
      <c r="U96" s="75">
        <f t="shared" si="155"/>
        <v>2887</v>
      </c>
      <c r="V96" s="75">
        <f t="shared" si="155"/>
        <v>2922</v>
      </c>
      <c r="W96" s="75">
        <f t="shared" si="155"/>
        <v>3093</v>
      </c>
      <c r="X96" s="75">
        <f t="shared" si="155"/>
        <v>3500</v>
      </c>
      <c r="Y96" s="75">
        <f t="shared" si="155"/>
        <v>3309</v>
      </c>
      <c r="Z96" s="75">
        <f t="shared" si="155"/>
        <v>3200</v>
      </c>
      <c r="AA96" s="75">
        <f t="shared" si="155"/>
        <v>3003</v>
      </c>
      <c r="AB96" s="75">
        <f t="shared" si="155"/>
        <v>2922</v>
      </c>
      <c r="AC96" s="75">
        <f t="shared" si="155"/>
        <v>3041</v>
      </c>
      <c r="AD96" s="75">
        <f t="shared" si="155"/>
        <v>2947</v>
      </c>
      <c r="AE96" s="75">
        <f t="shared" si="155"/>
        <v>2868</v>
      </c>
      <c r="AF96" s="75">
        <f t="shared" si="155"/>
        <v>2769</v>
      </c>
      <c r="AG96" s="75">
        <f t="shared" si="155"/>
        <v>2847</v>
      </c>
      <c r="AH96" s="75">
        <f t="shared" si="155"/>
        <v>2935</v>
      </c>
      <c r="AI96" s="75">
        <f t="shared" si="155"/>
        <v>2827</v>
      </c>
      <c r="AJ96" s="75">
        <f t="shared" si="155"/>
        <v>2829</v>
      </c>
      <c r="AK96" s="75">
        <f t="shared" si="155"/>
        <v>2953</v>
      </c>
      <c r="AL96" s="75">
        <f t="shared" si="155"/>
        <v>2925</v>
      </c>
      <c r="AM96" s="75">
        <f t="shared" si="155"/>
        <v>3100</v>
      </c>
      <c r="AN96" s="75">
        <f t="shared" si="155"/>
        <v>3216</v>
      </c>
      <c r="AO96" s="75">
        <f t="shared" si="155"/>
        <v>3009</v>
      </c>
      <c r="AP96" s="75">
        <f t="shared" si="155"/>
        <v>3377</v>
      </c>
      <c r="AQ96" s="75">
        <f t="shared" si="155"/>
        <v>3151</v>
      </c>
      <c r="AR96" s="75">
        <f t="shared" si="155"/>
        <v>2854</v>
      </c>
      <c r="AS96" s="75">
        <f t="shared" si="155"/>
        <v>3152</v>
      </c>
      <c r="AT96" s="41">
        <f t="shared" ref="AT96" si="156">+AT98+AT100+AT104+AT106+AT115+AT119+AT122</f>
        <v>3402</v>
      </c>
    </row>
    <row r="97" spans="1:256" ht="15.95" customHeight="1" x14ac:dyDescent="0.25">
      <c r="B97" s="55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</row>
    <row r="98" spans="1:256" s="5" customFormat="1" ht="15.95" customHeight="1" x14ac:dyDescent="0.25">
      <c r="A98" s="5" t="s">
        <v>28</v>
      </c>
      <c r="B98" s="9">
        <f>+B99</f>
        <v>0</v>
      </c>
      <c r="C98" s="72">
        <f t="shared" ref="C98:AT98" si="157">+C99</f>
        <v>0</v>
      </c>
      <c r="D98" s="72">
        <f t="shared" si="157"/>
        <v>0</v>
      </c>
      <c r="E98" s="72">
        <f t="shared" si="157"/>
        <v>0</v>
      </c>
      <c r="F98" s="72">
        <f t="shared" si="157"/>
        <v>0</v>
      </c>
      <c r="G98" s="72">
        <f t="shared" si="157"/>
        <v>0</v>
      </c>
      <c r="H98" s="72">
        <f t="shared" si="157"/>
        <v>0</v>
      </c>
      <c r="I98" s="72">
        <f t="shared" si="157"/>
        <v>0</v>
      </c>
      <c r="J98" s="72">
        <f t="shared" si="157"/>
        <v>0</v>
      </c>
      <c r="K98" s="72">
        <f t="shared" si="157"/>
        <v>0</v>
      </c>
      <c r="L98" s="72">
        <f t="shared" si="157"/>
        <v>0</v>
      </c>
      <c r="M98" s="72">
        <f t="shared" si="157"/>
        <v>0</v>
      </c>
      <c r="N98" s="72">
        <f t="shared" si="157"/>
        <v>0</v>
      </c>
      <c r="O98" s="72">
        <f t="shared" si="157"/>
        <v>0</v>
      </c>
      <c r="P98" s="72">
        <f t="shared" si="157"/>
        <v>0</v>
      </c>
      <c r="Q98" s="72">
        <f t="shared" si="157"/>
        <v>0</v>
      </c>
      <c r="R98" s="72">
        <f t="shared" si="157"/>
        <v>0</v>
      </c>
      <c r="S98" s="72">
        <f t="shared" si="157"/>
        <v>0</v>
      </c>
      <c r="T98" s="72">
        <f t="shared" si="157"/>
        <v>0</v>
      </c>
      <c r="U98" s="72">
        <f t="shared" si="157"/>
        <v>0</v>
      </c>
      <c r="V98" s="72">
        <f t="shared" si="157"/>
        <v>0</v>
      </c>
      <c r="W98" s="72">
        <f t="shared" si="157"/>
        <v>0</v>
      </c>
      <c r="X98" s="72">
        <f t="shared" si="157"/>
        <v>0</v>
      </c>
      <c r="Y98" s="72">
        <f t="shared" si="157"/>
        <v>0</v>
      </c>
      <c r="Z98" s="72">
        <f t="shared" si="157"/>
        <v>0</v>
      </c>
      <c r="AA98" s="72">
        <f t="shared" si="157"/>
        <v>18</v>
      </c>
      <c r="AB98" s="72">
        <f t="shared" si="157"/>
        <v>28</v>
      </c>
      <c r="AC98" s="72">
        <f t="shared" si="157"/>
        <v>9</v>
      </c>
      <c r="AD98" s="72">
        <f t="shared" si="157"/>
        <v>9</v>
      </c>
      <c r="AE98" s="72">
        <f t="shared" si="157"/>
        <v>19</v>
      </c>
      <c r="AF98" s="72">
        <f t="shared" si="157"/>
        <v>25</v>
      </c>
      <c r="AG98" s="72">
        <f t="shared" si="157"/>
        <v>32</v>
      </c>
      <c r="AH98" s="72">
        <f t="shared" si="157"/>
        <v>53</v>
      </c>
      <c r="AI98" s="72">
        <f t="shared" si="157"/>
        <v>29</v>
      </c>
      <c r="AJ98" s="72">
        <f t="shared" si="157"/>
        <v>10</v>
      </c>
      <c r="AK98" s="72">
        <f t="shared" si="157"/>
        <v>46</v>
      </c>
      <c r="AL98" s="72">
        <f t="shared" si="157"/>
        <v>44</v>
      </c>
      <c r="AM98" s="72">
        <f t="shared" si="157"/>
        <v>41</v>
      </c>
      <c r="AN98" s="72">
        <f t="shared" si="157"/>
        <v>32</v>
      </c>
      <c r="AO98" s="72">
        <f t="shared" si="157"/>
        <v>0</v>
      </c>
      <c r="AP98" s="72">
        <f t="shared" si="157"/>
        <v>50</v>
      </c>
      <c r="AQ98" s="72">
        <f t="shared" si="157"/>
        <v>49</v>
      </c>
      <c r="AR98" s="72">
        <f t="shared" si="157"/>
        <v>51</v>
      </c>
      <c r="AS98" s="72">
        <f t="shared" si="157"/>
        <v>57</v>
      </c>
      <c r="AT98" s="40">
        <f t="shared" si="157"/>
        <v>75</v>
      </c>
    </row>
    <row r="99" spans="1:256" ht="15.95" customHeight="1" x14ac:dyDescent="0.25">
      <c r="A99" s="1" t="s">
        <v>81</v>
      </c>
      <c r="B99" s="55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>
        <v>18</v>
      </c>
      <c r="AB99" s="71">
        <v>28</v>
      </c>
      <c r="AC99" s="71">
        <v>9</v>
      </c>
      <c r="AD99" s="71">
        <v>9</v>
      </c>
      <c r="AE99" s="71">
        <v>19</v>
      </c>
      <c r="AF99" s="71">
        <v>25</v>
      </c>
      <c r="AG99" s="71">
        <v>32</v>
      </c>
      <c r="AH99" s="71">
        <v>53</v>
      </c>
      <c r="AI99" s="71">
        <v>29</v>
      </c>
      <c r="AJ99" s="71">
        <v>10</v>
      </c>
      <c r="AK99" s="71">
        <v>46</v>
      </c>
      <c r="AL99" s="71">
        <v>44</v>
      </c>
      <c r="AM99" s="71">
        <v>41</v>
      </c>
      <c r="AN99" s="71">
        <v>32</v>
      </c>
      <c r="AO99" s="71"/>
      <c r="AP99" s="71">
        <v>50</v>
      </c>
      <c r="AQ99" s="71">
        <v>49</v>
      </c>
      <c r="AR99" s="71">
        <v>51</v>
      </c>
      <c r="AS99" s="82">
        <v>57</v>
      </c>
      <c r="AT99" s="1">
        <v>75</v>
      </c>
    </row>
    <row r="100" spans="1:256" s="5" customFormat="1" ht="15.95" customHeight="1" x14ac:dyDescent="0.25">
      <c r="A100" s="5" t="s">
        <v>82</v>
      </c>
      <c r="B100" s="9">
        <f>SUM(B101:B103)</f>
        <v>0</v>
      </c>
      <c r="C100" s="72">
        <f t="shared" ref="C100:AS100" si="158">SUM(C101:C103)</f>
        <v>0</v>
      </c>
      <c r="D100" s="72">
        <f t="shared" si="158"/>
        <v>0</v>
      </c>
      <c r="E100" s="72">
        <f t="shared" si="158"/>
        <v>0</v>
      </c>
      <c r="F100" s="72">
        <f t="shared" si="158"/>
        <v>0</v>
      </c>
      <c r="G100" s="72">
        <f t="shared" si="158"/>
        <v>0</v>
      </c>
      <c r="H100" s="72">
        <f t="shared" si="158"/>
        <v>0</v>
      </c>
      <c r="I100" s="72">
        <f t="shared" si="158"/>
        <v>0</v>
      </c>
      <c r="J100" s="72">
        <f t="shared" si="158"/>
        <v>0</v>
      </c>
      <c r="K100" s="72">
        <f t="shared" si="158"/>
        <v>0</v>
      </c>
      <c r="L100" s="72">
        <f t="shared" si="158"/>
        <v>0</v>
      </c>
      <c r="M100" s="72">
        <f t="shared" si="158"/>
        <v>0</v>
      </c>
      <c r="N100" s="72">
        <f t="shared" si="158"/>
        <v>0</v>
      </c>
      <c r="O100" s="72">
        <f t="shared" si="158"/>
        <v>0</v>
      </c>
      <c r="P100" s="72">
        <f t="shared" si="158"/>
        <v>0</v>
      </c>
      <c r="Q100" s="72">
        <f t="shared" si="158"/>
        <v>0</v>
      </c>
      <c r="R100" s="72">
        <f t="shared" si="158"/>
        <v>0</v>
      </c>
      <c r="S100" s="72">
        <f t="shared" si="158"/>
        <v>14</v>
      </c>
      <c r="T100" s="72">
        <f t="shared" si="158"/>
        <v>6</v>
      </c>
      <c r="U100" s="72">
        <f t="shared" si="158"/>
        <v>23</v>
      </c>
      <c r="V100" s="72">
        <f t="shared" si="158"/>
        <v>27</v>
      </c>
      <c r="W100" s="72">
        <f t="shared" si="158"/>
        <v>29</v>
      </c>
      <c r="X100" s="72">
        <f t="shared" si="158"/>
        <v>18</v>
      </c>
      <c r="Y100" s="72">
        <f t="shared" si="158"/>
        <v>21</v>
      </c>
      <c r="Z100" s="72">
        <f t="shared" si="158"/>
        <v>15</v>
      </c>
      <c r="AA100" s="72">
        <f t="shared" si="158"/>
        <v>16</v>
      </c>
      <c r="AB100" s="72">
        <f t="shared" si="158"/>
        <v>3</v>
      </c>
      <c r="AC100" s="72">
        <f t="shared" si="158"/>
        <v>7</v>
      </c>
      <c r="AD100" s="72">
        <f t="shared" si="158"/>
        <v>3</v>
      </c>
      <c r="AE100" s="72">
        <f t="shared" si="158"/>
        <v>1</v>
      </c>
      <c r="AF100" s="72">
        <f t="shared" si="158"/>
        <v>4</v>
      </c>
      <c r="AG100" s="72">
        <f t="shared" si="158"/>
        <v>1</v>
      </c>
      <c r="AH100" s="72">
        <f t="shared" si="158"/>
        <v>1</v>
      </c>
      <c r="AI100" s="72">
        <f t="shared" si="158"/>
        <v>0</v>
      </c>
      <c r="AJ100" s="72">
        <f t="shared" si="158"/>
        <v>0</v>
      </c>
      <c r="AK100" s="72">
        <f t="shared" si="158"/>
        <v>0</v>
      </c>
      <c r="AL100" s="72">
        <f t="shared" si="158"/>
        <v>0</v>
      </c>
      <c r="AM100" s="72">
        <f t="shared" si="158"/>
        <v>0</v>
      </c>
      <c r="AN100" s="72">
        <f t="shared" si="158"/>
        <v>0</v>
      </c>
      <c r="AO100" s="72">
        <f t="shared" si="158"/>
        <v>0</v>
      </c>
      <c r="AP100" s="72">
        <f t="shared" si="158"/>
        <v>0</v>
      </c>
      <c r="AQ100" s="72">
        <f t="shared" si="158"/>
        <v>0</v>
      </c>
      <c r="AR100" s="72">
        <f t="shared" si="158"/>
        <v>0</v>
      </c>
      <c r="AS100" s="72">
        <f t="shared" si="158"/>
        <v>0</v>
      </c>
      <c r="AT100" s="40">
        <f t="shared" ref="AT100" si="159">SUM(AT101:AT103)</f>
        <v>0</v>
      </c>
    </row>
    <row r="101" spans="1:256" ht="15.95" customHeight="1" x14ac:dyDescent="0.25">
      <c r="A101" s="20" t="s">
        <v>83</v>
      </c>
      <c r="B101" s="55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>
        <v>9</v>
      </c>
      <c r="V101" s="71">
        <v>19</v>
      </c>
      <c r="W101" s="71">
        <v>19</v>
      </c>
      <c r="X101" s="71">
        <v>12</v>
      </c>
      <c r="Y101" s="71">
        <v>11</v>
      </c>
      <c r="Z101" s="71">
        <v>7</v>
      </c>
      <c r="AA101" s="71">
        <v>8</v>
      </c>
      <c r="AB101" s="71">
        <v>3</v>
      </c>
      <c r="AC101" s="71">
        <v>7</v>
      </c>
      <c r="AD101" s="71">
        <v>2</v>
      </c>
      <c r="AE101" s="71">
        <v>1</v>
      </c>
      <c r="AF101" s="71">
        <v>4</v>
      </c>
      <c r="AG101" s="71">
        <v>1</v>
      </c>
      <c r="AH101" s="71">
        <v>1</v>
      </c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</row>
    <row r="102" spans="1:256" ht="15.95" customHeight="1" x14ac:dyDescent="0.25">
      <c r="A102" s="20" t="s">
        <v>84</v>
      </c>
      <c r="B102" s="55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>
        <v>14</v>
      </c>
      <c r="T102" s="71">
        <v>6</v>
      </c>
      <c r="U102" s="71">
        <v>14</v>
      </c>
      <c r="V102" s="71">
        <v>8</v>
      </c>
      <c r="W102" s="71">
        <v>10</v>
      </c>
      <c r="X102" s="71">
        <v>6</v>
      </c>
      <c r="Y102" s="71">
        <v>7</v>
      </c>
      <c r="Z102" s="71">
        <v>1</v>
      </c>
      <c r="AA102" s="71">
        <v>2</v>
      </c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</row>
    <row r="103" spans="1:256" ht="15.95" customHeight="1" x14ac:dyDescent="0.25">
      <c r="A103" s="20" t="s">
        <v>85</v>
      </c>
      <c r="B103" s="55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>
        <v>3</v>
      </c>
      <c r="Z103" s="71">
        <v>7</v>
      </c>
      <c r="AA103" s="71">
        <v>6</v>
      </c>
      <c r="AB103" s="71"/>
      <c r="AC103" s="71"/>
      <c r="AD103" s="71">
        <v>1</v>
      </c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</row>
    <row r="104" spans="1:256" s="5" customFormat="1" ht="18" customHeight="1" x14ac:dyDescent="0.25">
      <c r="A104" s="21" t="s">
        <v>86</v>
      </c>
      <c r="B104" s="9">
        <f>+B105</f>
        <v>0</v>
      </c>
      <c r="C104" s="72">
        <f t="shared" ref="C104:AT104" si="160">+C105</f>
        <v>0</v>
      </c>
      <c r="D104" s="72">
        <f t="shared" si="160"/>
        <v>0</v>
      </c>
      <c r="E104" s="72">
        <f t="shared" si="160"/>
        <v>0</v>
      </c>
      <c r="F104" s="72">
        <f t="shared" si="160"/>
        <v>0</v>
      </c>
      <c r="G104" s="72">
        <f t="shared" si="160"/>
        <v>0</v>
      </c>
      <c r="H104" s="72">
        <f t="shared" si="160"/>
        <v>0</v>
      </c>
      <c r="I104" s="72">
        <f t="shared" si="160"/>
        <v>0</v>
      </c>
      <c r="J104" s="72">
        <f t="shared" si="160"/>
        <v>0</v>
      </c>
      <c r="K104" s="72">
        <f t="shared" si="160"/>
        <v>0</v>
      </c>
      <c r="L104" s="72">
        <f t="shared" si="160"/>
        <v>0</v>
      </c>
      <c r="M104" s="72">
        <f t="shared" si="160"/>
        <v>0</v>
      </c>
      <c r="N104" s="72">
        <f t="shared" si="160"/>
        <v>20</v>
      </c>
      <c r="O104" s="72">
        <f t="shared" si="160"/>
        <v>5</v>
      </c>
      <c r="P104" s="72">
        <f t="shared" si="160"/>
        <v>2</v>
      </c>
      <c r="Q104" s="72">
        <f t="shared" si="160"/>
        <v>6</v>
      </c>
      <c r="R104" s="72">
        <f t="shared" si="160"/>
        <v>2</v>
      </c>
      <c r="S104" s="72">
        <f t="shared" si="160"/>
        <v>0</v>
      </c>
      <c r="T104" s="72">
        <f t="shared" si="160"/>
        <v>0</v>
      </c>
      <c r="U104" s="72">
        <f t="shared" si="160"/>
        <v>0</v>
      </c>
      <c r="V104" s="72">
        <f t="shared" si="160"/>
        <v>0</v>
      </c>
      <c r="W104" s="72">
        <f t="shared" si="160"/>
        <v>0</v>
      </c>
      <c r="X104" s="72">
        <f t="shared" si="160"/>
        <v>0</v>
      </c>
      <c r="Y104" s="72">
        <f t="shared" si="160"/>
        <v>0</v>
      </c>
      <c r="Z104" s="72">
        <f t="shared" si="160"/>
        <v>0</v>
      </c>
      <c r="AA104" s="72">
        <f t="shared" si="160"/>
        <v>0</v>
      </c>
      <c r="AB104" s="72">
        <f t="shared" si="160"/>
        <v>0</v>
      </c>
      <c r="AC104" s="72">
        <f t="shared" si="160"/>
        <v>0</v>
      </c>
      <c r="AD104" s="72">
        <f t="shared" si="160"/>
        <v>0</v>
      </c>
      <c r="AE104" s="72">
        <f t="shared" si="160"/>
        <v>0</v>
      </c>
      <c r="AF104" s="72">
        <f t="shared" si="160"/>
        <v>0</v>
      </c>
      <c r="AG104" s="72">
        <f t="shared" si="160"/>
        <v>0</v>
      </c>
      <c r="AH104" s="72">
        <f t="shared" si="160"/>
        <v>0</v>
      </c>
      <c r="AI104" s="72">
        <f t="shared" si="160"/>
        <v>0</v>
      </c>
      <c r="AJ104" s="72">
        <f t="shared" si="160"/>
        <v>0</v>
      </c>
      <c r="AK104" s="72">
        <f t="shared" si="160"/>
        <v>0</v>
      </c>
      <c r="AL104" s="72">
        <f t="shared" si="160"/>
        <v>0</v>
      </c>
      <c r="AM104" s="72">
        <f t="shared" si="160"/>
        <v>0</v>
      </c>
      <c r="AN104" s="72">
        <f t="shared" si="160"/>
        <v>0</v>
      </c>
      <c r="AO104" s="72">
        <f t="shared" si="160"/>
        <v>0</v>
      </c>
      <c r="AP104" s="72">
        <f t="shared" si="160"/>
        <v>0</v>
      </c>
      <c r="AQ104" s="72">
        <f t="shared" si="160"/>
        <v>0</v>
      </c>
      <c r="AR104" s="72">
        <f t="shared" si="160"/>
        <v>0</v>
      </c>
      <c r="AS104" s="72">
        <f t="shared" si="160"/>
        <v>0</v>
      </c>
      <c r="AT104" s="40">
        <f t="shared" si="160"/>
        <v>0</v>
      </c>
    </row>
    <row r="105" spans="1:256" s="7" customFormat="1" ht="15.95" customHeight="1" x14ac:dyDescent="0.25">
      <c r="A105" s="22" t="s">
        <v>87</v>
      </c>
      <c r="B105" s="56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>
        <v>20</v>
      </c>
      <c r="O105" s="73">
        <v>5</v>
      </c>
      <c r="P105" s="73">
        <v>2</v>
      </c>
      <c r="Q105" s="73">
        <v>6</v>
      </c>
      <c r="R105" s="73">
        <v>2</v>
      </c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90"/>
    </row>
    <row r="106" spans="1:256" s="5" customFormat="1" ht="21" customHeight="1" x14ac:dyDescent="0.25">
      <c r="A106" s="21" t="s">
        <v>51</v>
      </c>
      <c r="B106" s="9">
        <f>SUM(B107:B114)</f>
        <v>546</v>
      </c>
      <c r="C106" s="72">
        <f t="shared" ref="C106:AS106" si="161">SUM(C107:C114)</f>
        <v>650</v>
      </c>
      <c r="D106" s="72">
        <f t="shared" si="161"/>
        <v>588</v>
      </c>
      <c r="E106" s="72">
        <f t="shared" si="161"/>
        <v>521</v>
      </c>
      <c r="F106" s="72">
        <f t="shared" si="161"/>
        <v>698</v>
      </c>
      <c r="G106" s="72">
        <f t="shared" si="161"/>
        <v>670</v>
      </c>
      <c r="H106" s="72">
        <f t="shared" si="161"/>
        <v>700</v>
      </c>
      <c r="I106" s="72">
        <f t="shared" si="161"/>
        <v>837</v>
      </c>
      <c r="J106" s="72">
        <f t="shared" si="161"/>
        <v>607</v>
      </c>
      <c r="K106" s="72">
        <f t="shared" si="161"/>
        <v>709</v>
      </c>
      <c r="L106" s="72">
        <f t="shared" si="161"/>
        <v>798</v>
      </c>
      <c r="M106" s="72">
        <f t="shared" si="161"/>
        <v>855</v>
      </c>
      <c r="N106" s="72">
        <f t="shared" si="161"/>
        <v>907</v>
      </c>
      <c r="O106" s="72">
        <f t="shared" si="161"/>
        <v>928</v>
      </c>
      <c r="P106" s="72">
        <f t="shared" si="161"/>
        <v>901</v>
      </c>
      <c r="Q106" s="72">
        <f t="shared" si="161"/>
        <v>903</v>
      </c>
      <c r="R106" s="72">
        <f t="shared" si="161"/>
        <v>1021</v>
      </c>
      <c r="S106" s="72">
        <f t="shared" si="161"/>
        <v>1096</v>
      </c>
      <c r="T106" s="72">
        <f t="shared" si="161"/>
        <v>1127</v>
      </c>
      <c r="U106" s="72">
        <f t="shared" si="161"/>
        <v>1181</v>
      </c>
      <c r="V106" s="72">
        <f t="shared" si="161"/>
        <v>1235</v>
      </c>
      <c r="W106" s="72">
        <f t="shared" si="161"/>
        <v>1367</v>
      </c>
      <c r="X106" s="72">
        <f t="shared" si="161"/>
        <v>1639</v>
      </c>
      <c r="Y106" s="72">
        <f t="shared" si="161"/>
        <v>1696</v>
      </c>
      <c r="Z106" s="72">
        <f t="shared" si="161"/>
        <v>1753</v>
      </c>
      <c r="AA106" s="72">
        <f t="shared" si="161"/>
        <v>1712</v>
      </c>
      <c r="AB106" s="72">
        <f t="shared" si="161"/>
        <v>1699</v>
      </c>
      <c r="AC106" s="72">
        <f t="shared" si="161"/>
        <v>1762</v>
      </c>
      <c r="AD106" s="72">
        <f t="shared" si="161"/>
        <v>1730</v>
      </c>
      <c r="AE106" s="72">
        <f t="shared" si="161"/>
        <v>1675</v>
      </c>
      <c r="AF106" s="72">
        <f t="shared" si="161"/>
        <v>1670</v>
      </c>
      <c r="AG106" s="72">
        <f t="shared" si="161"/>
        <v>1728</v>
      </c>
      <c r="AH106" s="72">
        <f t="shared" si="161"/>
        <v>1849</v>
      </c>
      <c r="AI106" s="72">
        <f t="shared" si="161"/>
        <v>1842</v>
      </c>
      <c r="AJ106" s="72">
        <f t="shared" si="161"/>
        <v>1876</v>
      </c>
      <c r="AK106" s="72">
        <f t="shared" si="161"/>
        <v>1948</v>
      </c>
      <c r="AL106" s="72">
        <f t="shared" si="161"/>
        <v>1989</v>
      </c>
      <c r="AM106" s="72">
        <f t="shared" si="161"/>
        <v>2105</v>
      </c>
      <c r="AN106" s="72">
        <f t="shared" si="161"/>
        <v>2166</v>
      </c>
      <c r="AO106" s="72">
        <f t="shared" si="161"/>
        <v>2040</v>
      </c>
      <c r="AP106" s="72">
        <f t="shared" si="161"/>
        <v>2161</v>
      </c>
      <c r="AQ106" s="72">
        <f t="shared" si="161"/>
        <v>2047</v>
      </c>
      <c r="AR106" s="72">
        <f t="shared" si="161"/>
        <v>1848</v>
      </c>
      <c r="AS106" s="72">
        <f t="shared" si="161"/>
        <v>2019</v>
      </c>
      <c r="AT106" s="40">
        <f t="shared" ref="AT106" si="162">SUM(AT107:AT114)</f>
        <v>2226</v>
      </c>
    </row>
    <row r="107" spans="1:256" s="5" customFormat="1" ht="15.95" customHeight="1" x14ac:dyDescent="0.25">
      <c r="A107" s="1" t="s">
        <v>88</v>
      </c>
      <c r="B107" s="9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1">
        <v>8</v>
      </c>
      <c r="AM107" s="71">
        <v>17</v>
      </c>
      <c r="AN107" s="71">
        <v>27</v>
      </c>
      <c r="AO107" s="71">
        <v>29</v>
      </c>
      <c r="AP107" s="71">
        <v>29</v>
      </c>
      <c r="AQ107" s="71">
        <v>19</v>
      </c>
      <c r="AR107" s="71">
        <v>13</v>
      </c>
      <c r="AS107" s="91">
        <v>8</v>
      </c>
      <c r="AT107" s="16">
        <v>12</v>
      </c>
    </row>
    <row r="108" spans="1:256" ht="15.95" customHeight="1" x14ac:dyDescent="0.25">
      <c r="A108" s="1" t="s">
        <v>89</v>
      </c>
      <c r="B108" s="55"/>
      <c r="C108" s="71"/>
      <c r="D108" s="71"/>
      <c r="E108" s="71"/>
      <c r="F108" s="71"/>
      <c r="G108" s="71"/>
      <c r="H108" s="71">
        <v>123</v>
      </c>
      <c r="I108" s="71">
        <v>203</v>
      </c>
      <c r="J108" s="71">
        <v>161</v>
      </c>
      <c r="K108" s="71">
        <v>212</v>
      </c>
      <c r="L108" s="71">
        <v>287</v>
      </c>
      <c r="M108" s="71">
        <v>321</v>
      </c>
      <c r="N108" s="71">
        <v>332</v>
      </c>
      <c r="O108" s="71">
        <v>352</v>
      </c>
      <c r="P108" s="71">
        <v>343</v>
      </c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>
        <v>28</v>
      </c>
      <c r="AL108" s="71">
        <v>52</v>
      </c>
      <c r="AM108" s="71">
        <v>76</v>
      </c>
      <c r="AN108" s="71">
        <v>104</v>
      </c>
      <c r="AO108" s="71">
        <v>120</v>
      </c>
      <c r="AP108" s="71">
        <v>122</v>
      </c>
      <c r="AQ108" s="71">
        <v>135</v>
      </c>
      <c r="AR108" s="71">
        <v>146</v>
      </c>
      <c r="AS108" s="91">
        <v>274</v>
      </c>
      <c r="AT108" s="16">
        <v>349</v>
      </c>
    </row>
    <row r="109" spans="1:256" ht="15.95" customHeight="1" x14ac:dyDescent="0.25">
      <c r="A109" s="1" t="s">
        <v>90</v>
      </c>
      <c r="B109" s="55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>
        <v>353</v>
      </c>
      <c r="R109" s="71">
        <v>449</v>
      </c>
      <c r="S109" s="71">
        <v>494</v>
      </c>
      <c r="T109" s="71">
        <v>563</v>
      </c>
      <c r="U109" s="71">
        <v>611</v>
      </c>
      <c r="V109" s="71">
        <v>608</v>
      </c>
      <c r="W109" s="71">
        <v>510</v>
      </c>
      <c r="X109" s="71">
        <v>487</v>
      </c>
      <c r="Y109" s="71">
        <v>411</v>
      </c>
      <c r="Z109" s="71">
        <v>380</v>
      </c>
      <c r="AA109" s="71">
        <v>330</v>
      </c>
      <c r="AB109" s="71">
        <v>287</v>
      </c>
      <c r="AC109" s="71">
        <v>286</v>
      </c>
      <c r="AD109" s="71">
        <v>280</v>
      </c>
      <c r="AE109" s="71">
        <v>273</v>
      </c>
      <c r="AF109" s="71">
        <v>243</v>
      </c>
      <c r="AG109" s="71">
        <v>257</v>
      </c>
      <c r="AH109" s="71">
        <v>258</v>
      </c>
      <c r="AI109" s="71">
        <v>274</v>
      </c>
      <c r="AJ109" s="71">
        <v>293</v>
      </c>
      <c r="AK109" s="71">
        <v>281</v>
      </c>
      <c r="AL109" s="71">
        <v>283</v>
      </c>
      <c r="AM109" s="71">
        <v>276</v>
      </c>
      <c r="AN109" s="71">
        <v>287</v>
      </c>
      <c r="AO109" s="71">
        <v>279</v>
      </c>
      <c r="AP109" s="71">
        <v>312</v>
      </c>
      <c r="AQ109" s="71">
        <v>294</v>
      </c>
      <c r="AR109" s="71">
        <v>255</v>
      </c>
      <c r="AS109" s="91">
        <v>251</v>
      </c>
      <c r="AT109" s="16">
        <v>255</v>
      </c>
    </row>
    <row r="110" spans="1:256" s="4" customFormat="1" ht="15.95" customHeight="1" x14ac:dyDescent="0.25">
      <c r="A110" s="1" t="s">
        <v>91</v>
      </c>
      <c r="B110" s="55">
        <v>546</v>
      </c>
      <c r="C110" s="71">
        <v>650</v>
      </c>
      <c r="D110" s="71">
        <v>588</v>
      </c>
      <c r="E110" s="71">
        <v>521</v>
      </c>
      <c r="F110" s="71">
        <v>698</v>
      </c>
      <c r="G110" s="71">
        <v>670</v>
      </c>
      <c r="H110" s="71">
        <v>577</v>
      </c>
      <c r="I110" s="71">
        <v>634</v>
      </c>
      <c r="J110" s="71">
        <v>446</v>
      </c>
      <c r="K110" s="71">
        <v>497</v>
      </c>
      <c r="L110" s="71">
        <v>511</v>
      </c>
      <c r="M110" s="71">
        <v>534</v>
      </c>
      <c r="N110" s="71">
        <v>575</v>
      </c>
      <c r="O110" s="71">
        <v>576</v>
      </c>
      <c r="P110" s="71">
        <v>558</v>
      </c>
      <c r="Q110" s="71">
        <v>550</v>
      </c>
      <c r="R110" s="71">
        <v>572</v>
      </c>
      <c r="S110" s="71">
        <v>602</v>
      </c>
      <c r="T110" s="71">
        <v>564</v>
      </c>
      <c r="U110" s="71">
        <v>570</v>
      </c>
      <c r="V110" s="71">
        <v>627</v>
      </c>
      <c r="W110" s="71">
        <v>568</v>
      </c>
      <c r="X110" s="71">
        <v>490</v>
      </c>
      <c r="Y110" s="71">
        <v>457</v>
      </c>
      <c r="Z110" s="71">
        <v>445</v>
      </c>
      <c r="AA110" s="71">
        <v>453</v>
      </c>
      <c r="AB110" s="71">
        <v>476</v>
      </c>
      <c r="AC110" s="71">
        <v>543</v>
      </c>
      <c r="AD110" s="71">
        <v>619</v>
      </c>
      <c r="AE110" s="71">
        <v>655</v>
      </c>
      <c r="AF110" s="71">
        <v>727</v>
      </c>
      <c r="AG110" s="71">
        <v>822</v>
      </c>
      <c r="AH110" s="71">
        <v>968</v>
      </c>
      <c r="AI110" s="71">
        <v>1021</v>
      </c>
      <c r="AJ110" s="71">
        <v>1130</v>
      </c>
      <c r="AK110" s="71">
        <v>1200</v>
      </c>
      <c r="AL110" s="71">
        <v>1263</v>
      </c>
      <c r="AM110" s="71">
        <v>1364</v>
      </c>
      <c r="AN110" s="71">
        <v>1410</v>
      </c>
      <c r="AO110" s="71">
        <v>1355</v>
      </c>
      <c r="AP110" s="71">
        <v>1424</v>
      </c>
      <c r="AQ110" s="71">
        <v>1323</v>
      </c>
      <c r="AR110" s="71">
        <v>1227</v>
      </c>
      <c r="AS110" s="91">
        <v>1299</v>
      </c>
      <c r="AT110" s="16">
        <v>1415</v>
      </c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</row>
    <row r="111" spans="1:256" ht="15.95" customHeight="1" x14ac:dyDescent="0.25">
      <c r="A111" s="1" t="s">
        <v>92</v>
      </c>
      <c r="B111" s="59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1">
        <v>5</v>
      </c>
      <c r="AM111" s="71">
        <v>18</v>
      </c>
      <c r="AN111" s="71">
        <v>22</v>
      </c>
      <c r="AO111" s="71">
        <v>17</v>
      </c>
      <c r="AP111" s="71">
        <v>16</v>
      </c>
      <c r="AQ111" s="71">
        <v>12</v>
      </c>
      <c r="AR111" s="71">
        <v>6</v>
      </c>
      <c r="AS111" s="91">
        <v>4</v>
      </c>
      <c r="AT111" s="16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  <c r="GL111" s="4"/>
      <c r="GM111" s="4"/>
      <c r="GN111" s="4"/>
      <c r="GO111" s="4"/>
      <c r="GP111" s="4"/>
      <c r="GQ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HE111" s="4"/>
      <c r="HF111" s="4"/>
      <c r="HG111" s="4"/>
      <c r="HH111" s="4"/>
      <c r="HI111" s="4"/>
      <c r="HJ111" s="4"/>
      <c r="HK111" s="4"/>
      <c r="HL111" s="4"/>
      <c r="HM111" s="4"/>
      <c r="HN111" s="4"/>
      <c r="HO111" s="4"/>
      <c r="HP111" s="4"/>
      <c r="HQ111" s="4"/>
      <c r="HR111" s="4"/>
      <c r="HS111" s="4"/>
      <c r="HT111" s="4"/>
      <c r="HU111" s="4"/>
      <c r="HV111" s="4"/>
      <c r="HW111" s="4"/>
      <c r="HX111" s="4"/>
      <c r="HY111" s="4"/>
      <c r="HZ111" s="4"/>
      <c r="IA111" s="4"/>
      <c r="IB111" s="4"/>
      <c r="IC111" s="4"/>
      <c r="ID111" s="4"/>
      <c r="IE111" s="4"/>
      <c r="IF111" s="4"/>
      <c r="IG111" s="4"/>
      <c r="IH111" s="4"/>
      <c r="II111" s="4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</row>
    <row r="112" spans="1:256" ht="15.95" customHeight="1" x14ac:dyDescent="0.25">
      <c r="A112" s="1" t="s">
        <v>93</v>
      </c>
      <c r="B112" s="59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1"/>
      <c r="AM112" s="71"/>
      <c r="AN112" s="71"/>
      <c r="AO112" s="71"/>
      <c r="AP112" s="71"/>
      <c r="AQ112" s="71"/>
      <c r="AR112" s="71"/>
      <c r="AS112" s="91"/>
      <c r="AT112" s="16">
        <v>3</v>
      </c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  <c r="GL112" s="4"/>
      <c r="GM112" s="4"/>
      <c r="GN112" s="4"/>
      <c r="GO112" s="4"/>
      <c r="GP112" s="4"/>
      <c r="GQ112" s="4"/>
      <c r="GR112" s="4"/>
      <c r="GS112" s="4"/>
      <c r="GT112" s="4"/>
      <c r="GU112" s="4"/>
      <c r="GV112" s="4"/>
      <c r="GW112" s="4"/>
      <c r="GX112" s="4"/>
      <c r="GY112" s="4"/>
      <c r="GZ112" s="4"/>
      <c r="HA112" s="4"/>
      <c r="HB112" s="4"/>
      <c r="HC112" s="4"/>
      <c r="HD112" s="4"/>
      <c r="HE112" s="4"/>
      <c r="HF112" s="4"/>
      <c r="HG112" s="4"/>
      <c r="HH112" s="4"/>
      <c r="HI112" s="4"/>
      <c r="HJ112" s="4"/>
      <c r="HK112" s="4"/>
      <c r="HL112" s="4"/>
      <c r="HM112" s="4"/>
      <c r="HN112" s="4"/>
      <c r="HO112" s="4"/>
      <c r="HP112" s="4"/>
      <c r="HQ112" s="4"/>
      <c r="HR112" s="4"/>
      <c r="HS112" s="4"/>
      <c r="HT112" s="4"/>
      <c r="HU112" s="4"/>
      <c r="HV112" s="4"/>
      <c r="HW112" s="4"/>
      <c r="HX112" s="4"/>
      <c r="HY112" s="4"/>
      <c r="HZ112" s="4"/>
      <c r="IA112" s="4"/>
      <c r="IB112" s="4"/>
      <c r="IC112" s="4"/>
      <c r="ID112" s="4"/>
      <c r="IE112" s="4"/>
      <c r="IF112" s="4"/>
      <c r="IG112" s="4"/>
      <c r="IH112" s="4"/>
      <c r="II112" s="4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</row>
    <row r="113" spans="1:256" s="5" customFormat="1" ht="15.95" customHeight="1" x14ac:dyDescent="0.25">
      <c r="A113" s="1" t="s">
        <v>94</v>
      </c>
      <c r="B113" s="55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>
        <v>289</v>
      </c>
      <c r="X113" s="71">
        <v>662</v>
      </c>
      <c r="Y113" s="71">
        <v>828</v>
      </c>
      <c r="Z113" s="71">
        <v>928</v>
      </c>
      <c r="AA113" s="71">
        <v>929</v>
      </c>
      <c r="AB113" s="71">
        <v>936</v>
      </c>
      <c r="AC113" s="71">
        <v>933</v>
      </c>
      <c r="AD113" s="71">
        <v>831</v>
      </c>
      <c r="AE113" s="71">
        <v>747</v>
      </c>
      <c r="AF113" s="71">
        <v>700</v>
      </c>
      <c r="AG113" s="71">
        <v>649</v>
      </c>
      <c r="AH113" s="71">
        <v>623</v>
      </c>
      <c r="AI113" s="71">
        <v>547</v>
      </c>
      <c r="AJ113" s="71">
        <v>453</v>
      </c>
      <c r="AK113" s="71">
        <v>439</v>
      </c>
      <c r="AL113" s="71">
        <v>368</v>
      </c>
      <c r="AM113" s="71">
        <v>334</v>
      </c>
      <c r="AN113" s="71">
        <v>295</v>
      </c>
      <c r="AO113" s="71">
        <v>217</v>
      </c>
      <c r="AP113" s="71">
        <v>229</v>
      </c>
      <c r="AQ113" s="71">
        <v>247</v>
      </c>
      <c r="AR113" s="71">
        <v>191</v>
      </c>
      <c r="AS113" s="91">
        <v>177</v>
      </c>
      <c r="AT113" s="16">
        <v>190</v>
      </c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</row>
    <row r="114" spans="1:256" ht="15.95" customHeight="1" x14ac:dyDescent="0.25">
      <c r="A114" s="1" t="s">
        <v>95</v>
      </c>
      <c r="B114" s="9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1">
        <v>10</v>
      </c>
      <c r="AM114" s="71">
        <v>20</v>
      </c>
      <c r="AN114" s="71">
        <v>21</v>
      </c>
      <c r="AO114" s="71">
        <v>23</v>
      </c>
      <c r="AP114" s="71">
        <v>29</v>
      </c>
      <c r="AQ114" s="71">
        <v>17</v>
      </c>
      <c r="AR114" s="71">
        <v>10</v>
      </c>
      <c r="AS114" s="91">
        <v>6</v>
      </c>
      <c r="AT114" s="16">
        <v>2</v>
      </c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</row>
    <row r="115" spans="1:256" s="5" customFormat="1" ht="15.95" customHeight="1" x14ac:dyDescent="0.25">
      <c r="A115" s="5" t="s">
        <v>96</v>
      </c>
      <c r="B115" s="9">
        <f>SUM(B116:B118)</f>
        <v>0</v>
      </c>
      <c r="C115" s="72">
        <f t="shared" ref="C115:AR115" si="163">SUM(C116:C118)</f>
        <v>0</v>
      </c>
      <c r="D115" s="72">
        <f t="shared" si="163"/>
        <v>0</v>
      </c>
      <c r="E115" s="72">
        <f t="shared" si="163"/>
        <v>0</v>
      </c>
      <c r="F115" s="72">
        <f t="shared" si="163"/>
        <v>0</v>
      </c>
      <c r="G115" s="72">
        <f t="shared" si="163"/>
        <v>0</v>
      </c>
      <c r="H115" s="72">
        <f t="shared" si="163"/>
        <v>0</v>
      </c>
      <c r="I115" s="72">
        <f t="shared" si="163"/>
        <v>0</v>
      </c>
      <c r="J115" s="72">
        <f t="shared" si="163"/>
        <v>0</v>
      </c>
      <c r="K115" s="72">
        <f t="shared" si="163"/>
        <v>0</v>
      </c>
      <c r="L115" s="72">
        <f t="shared" si="163"/>
        <v>0</v>
      </c>
      <c r="M115" s="72">
        <f t="shared" si="163"/>
        <v>0</v>
      </c>
      <c r="N115" s="72">
        <f t="shared" si="163"/>
        <v>0</v>
      </c>
      <c r="O115" s="72">
        <f t="shared" si="163"/>
        <v>0</v>
      </c>
      <c r="P115" s="72">
        <f t="shared" si="163"/>
        <v>0</v>
      </c>
      <c r="Q115" s="72">
        <f t="shared" si="163"/>
        <v>0</v>
      </c>
      <c r="R115" s="72">
        <f t="shared" si="163"/>
        <v>0</v>
      </c>
      <c r="S115" s="72">
        <f t="shared" si="163"/>
        <v>0</v>
      </c>
      <c r="T115" s="72">
        <f t="shared" si="163"/>
        <v>0</v>
      </c>
      <c r="U115" s="72">
        <f t="shared" si="163"/>
        <v>0</v>
      </c>
      <c r="V115" s="72">
        <f t="shared" si="163"/>
        <v>0</v>
      </c>
      <c r="W115" s="72">
        <f t="shared" si="163"/>
        <v>0</v>
      </c>
      <c r="X115" s="72">
        <f t="shared" si="163"/>
        <v>0</v>
      </c>
      <c r="Y115" s="72">
        <f t="shared" si="163"/>
        <v>0</v>
      </c>
      <c r="Z115" s="72">
        <f t="shared" si="163"/>
        <v>0</v>
      </c>
      <c r="AA115" s="72">
        <f t="shared" si="163"/>
        <v>0</v>
      </c>
      <c r="AB115" s="72">
        <f t="shared" si="163"/>
        <v>0</v>
      </c>
      <c r="AC115" s="72">
        <f t="shared" si="163"/>
        <v>636</v>
      </c>
      <c r="AD115" s="72">
        <f t="shared" si="163"/>
        <v>896</v>
      </c>
      <c r="AE115" s="72">
        <f t="shared" si="163"/>
        <v>1049</v>
      </c>
      <c r="AF115" s="72">
        <f t="shared" si="163"/>
        <v>1053</v>
      </c>
      <c r="AG115" s="72">
        <f t="shared" si="163"/>
        <v>1056</v>
      </c>
      <c r="AH115" s="72">
        <f t="shared" si="163"/>
        <v>1026</v>
      </c>
      <c r="AI115" s="72">
        <f t="shared" si="163"/>
        <v>947</v>
      </c>
      <c r="AJ115" s="72">
        <f t="shared" si="163"/>
        <v>939</v>
      </c>
      <c r="AK115" s="72">
        <f t="shared" si="163"/>
        <v>939</v>
      </c>
      <c r="AL115" s="72">
        <f t="shared" si="163"/>
        <v>841</v>
      </c>
      <c r="AM115" s="72">
        <f t="shared" si="163"/>
        <v>856</v>
      </c>
      <c r="AN115" s="72">
        <f t="shared" si="163"/>
        <v>863</v>
      </c>
      <c r="AO115" s="72">
        <f t="shared" si="163"/>
        <v>659</v>
      </c>
      <c r="AP115" s="72">
        <f t="shared" si="163"/>
        <v>537</v>
      </c>
      <c r="AQ115" s="72">
        <f t="shared" si="163"/>
        <v>345</v>
      </c>
      <c r="AR115" s="72">
        <f t="shared" si="163"/>
        <v>208</v>
      </c>
      <c r="AS115" s="72">
        <f>SUM(AS116:AS118)</f>
        <v>165</v>
      </c>
      <c r="AT115" s="40">
        <f>SUM(AT116:AT118)</f>
        <v>124</v>
      </c>
    </row>
    <row r="116" spans="1:256" ht="15.95" customHeight="1" x14ac:dyDescent="0.25">
      <c r="A116" s="1" t="s">
        <v>97</v>
      </c>
      <c r="B116" s="55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>
        <v>39</v>
      </c>
      <c r="AE116" s="71">
        <v>44</v>
      </c>
      <c r="AF116" s="71">
        <v>108</v>
      </c>
      <c r="AG116" s="71">
        <v>48</v>
      </c>
      <c r="AH116" s="71">
        <v>49</v>
      </c>
      <c r="AI116" s="71">
        <v>46</v>
      </c>
      <c r="AJ116" s="71">
        <v>32</v>
      </c>
      <c r="AK116" s="71">
        <v>22</v>
      </c>
      <c r="AL116" s="71">
        <v>12</v>
      </c>
      <c r="AM116" s="71">
        <v>7</v>
      </c>
      <c r="AN116" s="71">
        <v>5</v>
      </c>
      <c r="AO116" s="71">
        <v>5</v>
      </c>
      <c r="AP116" s="71">
        <v>3</v>
      </c>
      <c r="AQ116" s="71"/>
      <c r="AR116" s="71"/>
    </row>
    <row r="117" spans="1:256" ht="15.95" customHeight="1" x14ac:dyDescent="0.25">
      <c r="A117" s="1" t="s">
        <v>98</v>
      </c>
      <c r="B117" s="55"/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>
        <v>305</v>
      </c>
      <c r="AD117" s="71">
        <v>401</v>
      </c>
      <c r="AE117" s="71">
        <v>513</v>
      </c>
      <c r="AF117" s="71">
        <v>465</v>
      </c>
      <c r="AG117" s="71">
        <v>416</v>
      </c>
      <c r="AH117" s="71">
        <v>392</v>
      </c>
      <c r="AI117" s="71">
        <v>307</v>
      </c>
      <c r="AJ117" s="71">
        <v>302</v>
      </c>
      <c r="AK117" s="71">
        <v>249</v>
      </c>
      <c r="AL117" s="71">
        <v>174</v>
      </c>
      <c r="AM117" s="71">
        <v>144</v>
      </c>
      <c r="AN117" s="71">
        <v>127</v>
      </c>
      <c r="AO117" s="71">
        <v>92</v>
      </c>
      <c r="AP117" s="71">
        <v>73</v>
      </c>
      <c r="AQ117" s="71">
        <v>44</v>
      </c>
      <c r="AR117" s="71">
        <v>28</v>
      </c>
      <c r="AS117" s="82">
        <v>11</v>
      </c>
      <c r="AT117" s="1">
        <v>2</v>
      </c>
    </row>
    <row r="118" spans="1:256" ht="15.95" customHeight="1" x14ac:dyDescent="0.25">
      <c r="A118" s="1" t="s">
        <v>99</v>
      </c>
      <c r="B118" s="55"/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>
        <v>331</v>
      </c>
      <c r="AD118" s="71">
        <v>456</v>
      </c>
      <c r="AE118" s="71">
        <v>492</v>
      </c>
      <c r="AF118" s="71">
        <v>480</v>
      </c>
      <c r="AG118" s="71">
        <v>592</v>
      </c>
      <c r="AH118" s="71">
        <v>585</v>
      </c>
      <c r="AI118" s="71">
        <v>594</v>
      </c>
      <c r="AJ118" s="71">
        <v>605</v>
      </c>
      <c r="AK118" s="71">
        <v>668</v>
      </c>
      <c r="AL118" s="71">
        <v>655</v>
      </c>
      <c r="AM118" s="71">
        <v>705</v>
      </c>
      <c r="AN118" s="71">
        <v>731</v>
      </c>
      <c r="AO118" s="71">
        <v>562</v>
      </c>
      <c r="AP118" s="71">
        <v>461</v>
      </c>
      <c r="AQ118" s="71">
        <v>301</v>
      </c>
      <c r="AR118" s="71">
        <v>180</v>
      </c>
      <c r="AS118" s="82">
        <v>154</v>
      </c>
      <c r="AT118" s="1">
        <v>122</v>
      </c>
    </row>
    <row r="119" spans="1:256" s="5" customFormat="1" ht="15.95" customHeight="1" x14ac:dyDescent="0.25">
      <c r="A119" s="5" t="s">
        <v>65</v>
      </c>
      <c r="B119" s="9">
        <f>SUM(B120:B121)</f>
        <v>0</v>
      </c>
      <c r="C119" s="72">
        <f t="shared" ref="C119:AS119" si="164">SUM(C120:C121)</f>
        <v>0</v>
      </c>
      <c r="D119" s="72">
        <f t="shared" si="164"/>
        <v>0</v>
      </c>
      <c r="E119" s="72">
        <f t="shared" si="164"/>
        <v>0</v>
      </c>
      <c r="F119" s="72">
        <f t="shared" si="164"/>
        <v>0</v>
      </c>
      <c r="G119" s="72">
        <f t="shared" si="164"/>
        <v>0</v>
      </c>
      <c r="H119" s="72">
        <f t="shared" si="164"/>
        <v>0</v>
      </c>
      <c r="I119" s="72">
        <f t="shared" si="164"/>
        <v>0</v>
      </c>
      <c r="J119" s="72">
        <f t="shared" si="164"/>
        <v>0</v>
      </c>
      <c r="K119" s="72">
        <f t="shared" si="164"/>
        <v>0</v>
      </c>
      <c r="L119" s="72">
        <f t="shared" si="164"/>
        <v>15</v>
      </c>
      <c r="M119" s="72">
        <f t="shared" si="164"/>
        <v>78</v>
      </c>
      <c r="N119" s="72">
        <f t="shared" si="164"/>
        <v>173</v>
      </c>
      <c r="O119" s="72">
        <f t="shared" si="164"/>
        <v>190</v>
      </c>
      <c r="P119" s="72">
        <f t="shared" si="164"/>
        <v>316</v>
      </c>
      <c r="Q119" s="72">
        <f t="shared" si="164"/>
        <v>421</v>
      </c>
      <c r="R119" s="72">
        <f t="shared" si="164"/>
        <v>332</v>
      </c>
      <c r="S119" s="72">
        <f t="shared" si="164"/>
        <v>310</v>
      </c>
      <c r="T119" s="72">
        <f t="shared" si="164"/>
        <v>372</v>
      </c>
      <c r="U119" s="72">
        <f t="shared" si="164"/>
        <v>349</v>
      </c>
      <c r="V119" s="72">
        <f t="shared" si="164"/>
        <v>367</v>
      </c>
      <c r="W119" s="72">
        <f t="shared" si="164"/>
        <v>402</v>
      </c>
      <c r="X119" s="72">
        <f t="shared" si="164"/>
        <v>443</v>
      </c>
      <c r="Y119" s="72">
        <f t="shared" si="164"/>
        <v>345</v>
      </c>
      <c r="Z119" s="72">
        <f t="shared" si="164"/>
        <v>330</v>
      </c>
      <c r="AA119" s="72">
        <f t="shared" si="164"/>
        <v>294</v>
      </c>
      <c r="AB119" s="72">
        <f t="shared" si="164"/>
        <v>297</v>
      </c>
      <c r="AC119" s="72">
        <f t="shared" si="164"/>
        <v>249</v>
      </c>
      <c r="AD119" s="72">
        <f t="shared" si="164"/>
        <v>88</v>
      </c>
      <c r="AE119" s="72">
        <f t="shared" si="164"/>
        <v>17</v>
      </c>
      <c r="AF119" s="72">
        <f t="shared" si="164"/>
        <v>3</v>
      </c>
      <c r="AG119" s="72">
        <f t="shared" si="164"/>
        <v>15</v>
      </c>
      <c r="AH119" s="72">
        <f t="shared" si="164"/>
        <v>1</v>
      </c>
      <c r="AI119" s="72">
        <f t="shared" si="164"/>
        <v>2</v>
      </c>
      <c r="AJ119" s="72">
        <f t="shared" si="164"/>
        <v>0</v>
      </c>
      <c r="AK119" s="72">
        <f t="shared" si="164"/>
        <v>0</v>
      </c>
      <c r="AL119" s="72">
        <f t="shared" si="164"/>
        <v>1</v>
      </c>
      <c r="AM119" s="72">
        <f t="shared" si="164"/>
        <v>0</v>
      </c>
      <c r="AN119" s="72">
        <f t="shared" si="164"/>
        <v>2</v>
      </c>
      <c r="AO119" s="72">
        <f t="shared" si="164"/>
        <v>1</v>
      </c>
      <c r="AP119" s="72">
        <f t="shared" si="164"/>
        <v>0</v>
      </c>
      <c r="AQ119" s="72">
        <f t="shared" si="164"/>
        <v>0</v>
      </c>
      <c r="AR119" s="72">
        <f t="shared" si="164"/>
        <v>0</v>
      </c>
      <c r="AS119" s="72">
        <f t="shared" si="164"/>
        <v>0</v>
      </c>
      <c r="AT119" s="40">
        <f t="shared" ref="AT119" si="165">SUM(AT120:AT121)</f>
        <v>0</v>
      </c>
    </row>
    <row r="120" spans="1:256" ht="15.95" customHeight="1" x14ac:dyDescent="0.25">
      <c r="A120" s="20" t="s">
        <v>89</v>
      </c>
      <c r="B120" s="55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>
        <v>70</v>
      </c>
      <c r="P120" s="71">
        <v>152</v>
      </c>
      <c r="Q120" s="71">
        <v>217</v>
      </c>
      <c r="R120" s="71">
        <v>154</v>
      </c>
      <c r="S120" s="71">
        <v>123</v>
      </c>
      <c r="T120" s="71">
        <v>167</v>
      </c>
      <c r="U120" s="71">
        <v>148</v>
      </c>
      <c r="V120" s="71">
        <v>159</v>
      </c>
      <c r="W120" s="71">
        <v>159</v>
      </c>
      <c r="X120" s="71">
        <v>213</v>
      </c>
      <c r="Y120" s="71">
        <v>185</v>
      </c>
      <c r="Z120" s="71">
        <v>172</v>
      </c>
      <c r="AA120" s="71">
        <v>165</v>
      </c>
      <c r="AB120" s="71">
        <v>154</v>
      </c>
      <c r="AC120" s="71">
        <v>126</v>
      </c>
      <c r="AD120" s="71">
        <v>49</v>
      </c>
      <c r="AE120" s="71">
        <v>13</v>
      </c>
      <c r="AF120" s="71"/>
      <c r="AG120" s="71">
        <v>3</v>
      </c>
      <c r="AH120" s="71">
        <v>1</v>
      </c>
      <c r="AI120" s="71">
        <v>2</v>
      </c>
      <c r="AJ120" s="71"/>
      <c r="AK120" s="71"/>
      <c r="AL120" s="71"/>
      <c r="AM120" s="71"/>
      <c r="AN120" s="71"/>
      <c r="AO120" s="71"/>
      <c r="AP120" s="71"/>
      <c r="AQ120" s="71"/>
      <c r="AR120" s="71"/>
    </row>
    <row r="121" spans="1:256" ht="15.95" customHeight="1" x14ac:dyDescent="0.25">
      <c r="A121" s="20" t="s">
        <v>92</v>
      </c>
      <c r="B121" s="55"/>
      <c r="C121" s="71"/>
      <c r="D121" s="71"/>
      <c r="E121" s="71"/>
      <c r="F121" s="71"/>
      <c r="G121" s="71"/>
      <c r="H121" s="71"/>
      <c r="I121" s="71"/>
      <c r="J121" s="71"/>
      <c r="K121" s="71"/>
      <c r="L121" s="71">
        <v>15</v>
      </c>
      <c r="M121" s="71">
        <v>78</v>
      </c>
      <c r="N121" s="71">
        <v>173</v>
      </c>
      <c r="O121" s="71">
        <v>120</v>
      </c>
      <c r="P121" s="71">
        <v>164</v>
      </c>
      <c r="Q121" s="71">
        <v>204</v>
      </c>
      <c r="R121" s="71">
        <v>178</v>
      </c>
      <c r="S121" s="71">
        <v>187</v>
      </c>
      <c r="T121" s="71">
        <v>205</v>
      </c>
      <c r="U121" s="71">
        <v>201</v>
      </c>
      <c r="V121" s="71">
        <v>208</v>
      </c>
      <c r="W121" s="71">
        <v>243</v>
      </c>
      <c r="X121" s="71">
        <v>230</v>
      </c>
      <c r="Y121" s="71">
        <v>160</v>
      </c>
      <c r="Z121" s="71">
        <v>158</v>
      </c>
      <c r="AA121" s="71">
        <v>129</v>
      </c>
      <c r="AB121" s="71">
        <v>143</v>
      </c>
      <c r="AC121" s="71">
        <v>123</v>
      </c>
      <c r="AD121" s="71">
        <v>39</v>
      </c>
      <c r="AE121" s="71">
        <v>4</v>
      </c>
      <c r="AF121" s="71">
        <v>3</v>
      </c>
      <c r="AG121" s="71">
        <v>12</v>
      </c>
      <c r="AH121" s="71"/>
      <c r="AI121" s="71"/>
      <c r="AJ121" s="71"/>
      <c r="AK121" s="71"/>
      <c r="AL121" s="71">
        <v>1</v>
      </c>
      <c r="AM121" s="71"/>
      <c r="AN121" s="71">
        <v>2</v>
      </c>
      <c r="AO121" s="71">
        <v>1</v>
      </c>
      <c r="AP121" s="71"/>
      <c r="AQ121" s="71"/>
      <c r="AR121" s="71"/>
    </row>
    <row r="122" spans="1:256" s="5" customFormat="1" ht="15.95" customHeight="1" x14ac:dyDescent="0.25">
      <c r="A122" s="5" t="s">
        <v>72</v>
      </c>
      <c r="B122" s="9">
        <f>SUM(B123:B128)</f>
        <v>906</v>
      </c>
      <c r="C122" s="72">
        <f t="shared" ref="C122:AS122" si="166">SUM(C123:C128)</f>
        <v>1251</v>
      </c>
      <c r="D122" s="72">
        <f t="shared" si="166"/>
        <v>1132</v>
      </c>
      <c r="E122" s="72">
        <f t="shared" si="166"/>
        <v>986</v>
      </c>
      <c r="F122" s="72">
        <f t="shared" si="166"/>
        <v>1084</v>
      </c>
      <c r="G122" s="72">
        <f t="shared" si="166"/>
        <v>1233</v>
      </c>
      <c r="H122" s="72">
        <f t="shared" si="166"/>
        <v>1067</v>
      </c>
      <c r="I122" s="72">
        <f t="shared" si="166"/>
        <v>1300</v>
      </c>
      <c r="J122" s="72">
        <f t="shared" si="166"/>
        <v>889</v>
      </c>
      <c r="K122" s="72">
        <f t="shared" si="166"/>
        <v>1155</v>
      </c>
      <c r="L122" s="72">
        <f t="shared" si="166"/>
        <v>1417</v>
      </c>
      <c r="M122" s="72">
        <f t="shared" si="166"/>
        <v>1226</v>
      </c>
      <c r="N122" s="72">
        <f t="shared" si="166"/>
        <v>1191</v>
      </c>
      <c r="O122" s="72">
        <f t="shared" si="166"/>
        <v>1211</v>
      </c>
      <c r="P122" s="72">
        <f t="shared" si="166"/>
        <v>1224</v>
      </c>
      <c r="Q122" s="72">
        <f t="shared" si="166"/>
        <v>1235</v>
      </c>
      <c r="R122" s="72">
        <f t="shared" si="166"/>
        <v>1375</v>
      </c>
      <c r="S122" s="72">
        <f t="shared" si="166"/>
        <v>1461</v>
      </c>
      <c r="T122" s="72">
        <f t="shared" si="166"/>
        <v>1351</v>
      </c>
      <c r="U122" s="72">
        <f t="shared" si="166"/>
        <v>1334</v>
      </c>
      <c r="V122" s="72">
        <f t="shared" si="166"/>
        <v>1293</v>
      </c>
      <c r="W122" s="72">
        <f t="shared" si="166"/>
        <v>1295</v>
      </c>
      <c r="X122" s="72">
        <f t="shared" si="166"/>
        <v>1400</v>
      </c>
      <c r="Y122" s="72">
        <f t="shared" si="166"/>
        <v>1247</v>
      </c>
      <c r="Z122" s="72">
        <f t="shared" si="166"/>
        <v>1102</v>
      </c>
      <c r="AA122" s="72">
        <f t="shared" si="166"/>
        <v>963</v>
      </c>
      <c r="AB122" s="72">
        <f t="shared" si="166"/>
        <v>895</v>
      </c>
      <c r="AC122" s="72">
        <f t="shared" si="166"/>
        <v>378</v>
      </c>
      <c r="AD122" s="72">
        <f t="shared" si="166"/>
        <v>221</v>
      </c>
      <c r="AE122" s="72">
        <f t="shared" si="166"/>
        <v>107</v>
      </c>
      <c r="AF122" s="72">
        <f t="shared" si="166"/>
        <v>14</v>
      </c>
      <c r="AG122" s="72">
        <f t="shared" si="166"/>
        <v>15</v>
      </c>
      <c r="AH122" s="72">
        <f t="shared" si="166"/>
        <v>5</v>
      </c>
      <c r="AI122" s="72">
        <f t="shared" si="166"/>
        <v>7</v>
      </c>
      <c r="AJ122" s="72">
        <f t="shared" si="166"/>
        <v>4</v>
      </c>
      <c r="AK122" s="72">
        <f t="shared" si="166"/>
        <v>20</v>
      </c>
      <c r="AL122" s="72">
        <f t="shared" si="166"/>
        <v>50</v>
      </c>
      <c r="AM122" s="72">
        <f t="shared" si="166"/>
        <v>98</v>
      </c>
      <c r="AN122" s="72">
        <f t="shared" si="166"/>
        <v>153</v>
      </c>
      <c r="AO122" s="72">
        <f t="shared" si="166"/>
        <v>309</v>
      </c>
      <c r="AP122" s="72">
        <f t="shared" si="166"/>
        <v>629</v>
      </c>
      <c r="AQ122" s="72">
        <f t="shared" si="166"/>
        <v>710</v>
      </c>
      <c r="AR122" s="72">
        <f t="shared" si="166"/>
        <v>747</v>
      </c>
      <c r="AS122" s="72">
        <f t="shared" si="166"/>
        <v>911</v>
      </c>
      <c r="AT122" s="40">
        <f t="shared" ref="AT122" si="167">SUM(AT123:AT128)</f>
        <v>977</v>
      </c>
    </row>
    <row r="123" spans="1:256" ht="15.95" customHeight="1" x14ac:dyDescent="0.25">
      <c r="A123" s="20" t="s">
        <v>100</v>
      </c>
      <c r="B123" s="55">
        <v>399</v>
      </c>
      <c r="C123" s="71">
        <v>570</v>
      </c>
      <c r="D123" s="71">
        <v>468</v>
      </c>
      <c r="E123" s="71">
        <v>413</v>
      </c>
      <c r="F123" s="71">
        <v>448</v>
      </c>
      <c r="G123" s="71">
        <v>469</v>
      </c>
      <c r="H123" s="71">
        <v>392</v>
      </c>
      <c r="I123" s="71">
        <v>558</v>
      </c>
      <c r="J123" s="71">
        <v>348</v>
      </c>
      <c r="K123" s="71">
        <v>481</v>
      </c>
      <c r="L123" s="71">
        <v>583</v>
      </c>
      <c r="M123" s="71">
        <v>498</v>
      </c>
      <c r="N123" s="71">
        <v>555</v>
      </c>
      <c r="O123" s="71">
        <v>602</v>
      </c>
      <c r="P123" s="71">
        <v>548</v>
      </c>
      <c r="Q123" s="71">
        <v>602</v>
      </c>
      <c r="R123" s="71">
        <v>629</v>
      </c>
      <c r="S123" s="71">
        <v>641</v>
      </c>
      <c r="T123" s="71">
        <v>655</v>
      </c>
      <c r="U123" s="71">
        <v>653</v>
      </c>
      <c r="V123" s="71">
        <v>646</v>
      </c>
      <c r="W123" s="71">
        <v>679</v>
      </c>
      <c r="X123" s="71">
        <v>754</v>
      </c>
      <c r="Y123" s="71">
        <v>683</v>
      </c>
      <c r="Z123" s="71">
        <v>577</v>
      </c>
      <c r="AA123" s="71">
        <v>504</v>
      </c>
      <c r="AB123" s="71">
        <v>465</v>
      </c>
      <c r="AC123" s="71">
        <v>217</v>
      </c>
      <c r="AD123" s="71">
        <v>131</v>
      </c>
      <c r="AE123" s="71">
        <v>77</v>
      </c>
      <c r="AF123" s="71">
        <v>11</v>
      </c>
      <c r="AG123" s="71">
        <v>6</v>
      </c>
      <c r="AH123" s="71">
        <v>1</v>
      </c>
      <c r="AI123" s="71">
        <v>3</v>
      </c>
      <c r="AJ123" s="71">
        <v>3</v>
      </c>
      <c r="AK123" s="71">
        <v>2</v>
      </c>
      <c r="AL123" s="71">
        <v>2</v>
      </c>
      <c r="AM123" s="71">
        <v>4</v>
      </c>
      <c r="AN123" s="71">
        <v>3</v>
      </c>
      <c r="AO123" s="71">
        <v>2</v>
      </c>
      <c r="AP123" s="71">
        <v>2</v>
      </c>
      <c r="AQ123" s="71">
        <v>1</v>
      </c>
      <c r="AR123" s="71">
        <v>1</v>
      </c>
    </row>
    <row r="124" spans="1:256" ht="15.95" customHeight="1" x14ac:dyDescent="0.25">
      <c r="A124" s="1" t="s">
        <v>92</v>
      </c>
      <c r="B124" s="55">
        <v>507</v>
      </c>
      <c r="C124" s="71">
        <v>681</v>
      </c>
      <c r="D124" s="71">
        <v>664</v>
      </c>
      <c r="E124" s="71">
        <v>573</v>
      </c>
      <c r="F124" s="71">
        <v>636</v>
      </c>
      <c r="G124" s="71">
        <v>764</v>
      </c>
      <c r="H124" s="71">
        <v>675</v>
      </c>
      <c r="I124" s="71">
        <v>742</v>
      </c>
      <c r="J124" s="71">
        <v>541</v>
      </c>
      <c r="K124" s="71">
        <v>674</v>
      </c>
      <c r="L124" s="71">
        <v>834</v>
      </c>
      <c r="M124" s="71">
        <v>728</v>
      </c>
      <c r="N124" s="71">
        <v>636</v>
      </c>
      <c r="O124" s="71">
        <v>609</v>
      </c>
      <c r="P124" s="71">
        <v>676</v>
      </c>
      <c r="Q124" s="71">
        <v>633</v>
      </c>
      <c r="R124" s="71">
        <v>746</v>
      </c>
      <c r="S124" s="71">
        <v>820</v>
      </c>
      <c r="T124" s="71">
        <v>696</v>
      </c>
      <c r="U124" s="71">
        <v>681</v>
      </c>
      <c r="V124" s="71">
        <v>647</v>
      </c>
      <c r="W124" s="71">
        <v>616</v>
      </c>
      <c r="X124" s="71">
        <v>646</v>
      </c>
      <c r="Y124" s="71">
        <v>564</v>
      </c>
      <c r="Z124" s="71">
        <v>525</v>
      </c>
      <c r="AA124" s="71">
        <v>459</v>
      </c>
      <c r="AB124" s="71">
        <v>430</v>
      </c>
      <c r="AC124" s="71">
        <v>161</v>
      </c>
      <c r="AD124" s="71">
        <v>90</v>
      </c>
      <c r="AE124" s="71">
        <v>30</v>
      </c>
      <c r="AF124" s="71">
        <v>3</v>
      </c>
      <c r="AG124" s="71">
        <v>9</v>
      </c>
      <c r="AH124" s="71">
        <v>4</v>
      </c>
      <c r="AI124" s="71">
        <v>4</v>
      </c>
      <c r="AJ124" s="71">
        <v>1</v>
      </c>
      <c r="AK124" s="71">
        <v>4</v>
      </c>
      <c r="AL124" s="71">
        <v>2</v>
      </c>
      <c r="AM124" s="71">
        <v>3</v>
      </c>
      <c r="AN124" s="71">
        <v>2</v>
      </c>
      <c r="AO124" s="71">
        <v>1</v>
      </c>
      <c r="AP124" s="71"/>
      <c r="AQ124" s="71"/>
      <c r="AR124" s="71"/>
    </row>
    <row r="125" spans="1:256" ht="15.95" customHeight="1" x14ac:dyDescent="0.25">
      <c r="A125" s="1" t="s">
        <v>101</v>
      </c>
      <c r="B125" s="55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T125" s="1">
        <v>55</v>
      </c>
    </row>
    <row r="126" spans="1:256" ht="15.95" customHeight="1" x14ac:dyDescent="0.25">
      <c r="A126" s="20" t="s">
        <v>102</v>
      </c>
      <c r="B126" s="55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>
        <v>20</v>
      </c>
      <c r="AM126" s="71">
        <v>46</v>
      </c>
      <c r="AN126" s="71">
        <v>69</v>
      </c>
      <c r="AO126" s="71">
        <v>88</v>
      </c>
      <c r="AP126" s="71">
        <v>121</v>
      </c>
      <c r="AQ126" s="71">
        <v>148</v>
      </c>
      <c r="AR126" s="71">
        <v>154</v>
      </c>
      <c r="AS126" s="82">
        <v>221</v>
      </c>
      <c r="AT126" s="1">
        <v>288</v>
      </c>
    </row>
    <row r="127" spans="1:256" ht="15.95" customHeight="1" x14ac:dyDescent="0.25">
      <c r="A127" s="20" t="s">
        <v>103</v>
      </c>
      <c r="B127" s="55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>
        <v>1</v>
      </c>
      <c r="AM127" s="71">
        <v>6</v>
      </c>
      <c r="AN127" s="71">
        <v>43</v>
      </c>
      <c r="AO127" s="71">
        <v>180</v>
      </c>
      <c r="AP127" s="71">
        <v>442</v>
      </c>
      <c r="AQ127" s="71">
        <v>499</v>
      </c>
      <c r="AR127" s="71">
        <v>551</v>
      </c>
      <c r="AS127" s="82">
        <v>651</v>
      </c>
      <c r="AT127" s="1">
        <v>612</v>
      </c>
    </row>
    <row r="128" spans="1:256" ht="15.95" customHeight="1" x14ac:dyDescent="0.25">
      <c r="A128" s="1" t="s">
        <v>85</v>
      </c>
      <c r="B128" s="55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>
        <v>14</v>
      </c>
      <c r="AL128" s="71">
        <v>25</v>
      </c>
      <c r="AM128" s="71">
        <v>39</v>
      </c>
      <c r="AN128" s="71">
        <v>36</v>
      </c>
      <c r="AO128" s="71">
        <v>38</v>
      </c>
      <c r="AP128" s="71">
        <v>64</v>
      </c>
      <c r="AQ128" s="71">
        <v>62</v>
      </c>
      <c r="AR128" s="71">
        <v>41</v>
      </c>
      <c r="AS128" s="82">
        <v>39</v>
      </c>
      <c r="AT128" s="1">
        <v>22</v>
      </c>
    </row>
    <row r="129" spans="1:46" ht="19.5" customHeight="1" x14ac:dyDescent="0.25">
      <c r="B129" s="55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</row>
    <row r="130" spans="1:46" s="6" customFormat="1" ht="15.95" customHeight="1" x14ac:dyDescent="0.2">
      <c r="A130" s="23" t="s">
        <v>104</v>
      </c>
      <c r="B130" s="60">
        <f>+B132+B135+B147+B150+B156+B163+B166+B171</f>
        <v>1800</v>
      </c>
      <c r="C130" s="77">
        <f t="shared" ref="C130:AR130" si="168">+C132+C135+C147+C150+C156+C163+C166+C171</f>
        <v>1699</v>
      </c>
      <c r="D130" s="77">
        <f t="shared" si="168"/>
        <v>1458</v>
      </c>
      <c r="E130" s="77">
        <f t="shared" si="168"/>
        <v>1103</v>
      </c>
      <c r="F130" s="77">
        <f t="shared" si="168"/>
        <v>1795</v>
      </c>
      <c r="G130" s="77">
        <f t="shared" si="168"/>
        <v>1996</v>
      </c>
      <c r="H130" s="77">
        <f t="shared" si="168"/>
        <v>1970</v>
      </c>
      <c r="I130" s="77">
        <f t="shared" si="168"/>
        <v>2378</v>
      </c>
      <c r="J130" s="77">
        <f t="shared" si="168"/>
        <v>1696</v>
      </c>
      <c r="K130" s="77">
        <f t="shared" si="168"/>
        <v>2019</v>
      </c>
      <c r="L130" s="77">
        <f t="shared" si="168"/>
        <v>2310</v>
      </c>
      <c r="M130" s="77">
        <f t="shared" si="168"/>
        <v>2326</v>
      </c>
      <c r="N130" s="77">
        <f t="shared" si="168"/>
        <v>2617</v>
      </c>
      <c r="O130" s="77">
        <f t="shared" si="168"/>
        <v>2589</v>
      </c>
      <c r="P130" s="77">
        <f t="shared" si="168"/>
        <v>2937</v>
      </c>
      <c r="Q130" s="77">
        <f t="shared" si="168"/>
        <v>3304</v>
      </c>
      <c r="R130" s="77">
        <f t="shared" si="168"/>
        <v>3340</v>
      </c>
      <c r="S130" s="77">
        <f t="shared" si="168"/>
        <v>3487</v>
      </c>
      <c r="T130" s="77">
        <f t="shared" si="168"/>
        <v>3597</v>
      </c>
      <c r="U130" s="77">
        <f t="shared" si="168"/>
        <v>3629</v>
      </c>
      <c r="V130" s="77">
        <f t="shared" si="168"/>
        <v>3542</v>
      </c>
      <c r="W130" s="77">
        <f t="shared" si="168"/>
        <v>3405</v>
      </c>
      <c r="X130" s="77">
        <f t="shared" si="168"/>
        <v>3095</v>
      </c>
      <c r="Y130" s="77">
        <f t="shared" si="168"/>
        <v>2615</v>
      </c>
      <c r="Z130" s="77">
        <f t="shared" si="168"/>
        <v>2329</v>
      </c>
      <c r="AA130" s="77">
        <f t="shared" si="168"/>
        <v>2346</v>
      </c>
      <c r="AB130" s="77">
        <f t="shared" si="168"/>
        <v>2471</v>
      </c>
      <c r="AC130" s="77">
        <f t="shared" si="168"/>
        <v>2726</v>
      </c>
      <c r="AD130" s="77">
        <f t="shared" si="168"/>
        <v>3147</v>
      </c>
      <c r="AE130" s="77">
        <f t="shared" si="168"/>
        <v>3784</v>
      </c>
      <c r="AF130" s="77">
        <f t="shared" si="168"/>
        <v>4316</v>
      </c>
      <c r="AG130" s="77">
        <f t="shared" si="168"/>
        <v>4764</v>
      </c>
      <c r="AH130" s="77">
        <f t="shared" si="168"/>
        <v>5277</v>
      </c>
      <c r="AI130" s="77">
        <f t="shared" si="168"/>
        <v>5645</v>
      </c>
      <c r="AJ130" s="77">
        <f t="shared" si="168"/>
        <v>5875</v>
      </c>
      <c r="AK130" s="77">
        <f t="shared" si="168"/>
        <v>5985</v>
      </c>
      <c r="AL130" s="77">
        <f t="shared" si="168"/>
        <v>6483</v>
      </c>
      <c r="AM130" s="77">
        <f t="shared" si="168"/>
        <v>6749</v>
      </c>
      <c r="AN130" s="77">
        <f t="shared" si="168"/>
        <v>6823</v>
      </c>
      <c r="AO130" s="77">
        <f t="shared" si="168"/>
        <v>6594</v>
      </c>
      <c r="AP130" s="77">
        <f t="shared" si="168"/>
        <v>7269</v>
      </c>
      <c r="AQ130" s="77">
        <f t="shared" si="168"/>
        <v>7130</v>
      </c>
      <c r="AR130" s="77">
        <f t="shared" si="168"/>
        <v>6782</v>
      </c>
      <c r="AS130" s="77">
        <f>+AS132+AS135+AS147+AS150+AS156+AS163+AS166+AS171</f>
        <v>6585</v>
      </c>
      <c r="AT130" s="42">
        <f>+AT132+AT135+AT147+AT150+AT156+AT163+AT166+AT171</f>
        <v>6729</v>
      </c>
    </row>
    <row r="131" spans="1:46" ht="15.95" customHeight="1" x14ac:dyDescent="0.25">
      <c r="A131" s="20"/>
      <c r="B131" s="55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</row>
    <row r="132" spans="1:46" ht="15.95" customHeight="1" x14ac:dyDescent="0.25">
      <c r="A132" s="24" t="s">
        <v>105</v>
      </c>
      <c r="B132" s="9">
        <f>SUM(B133:B134)</f>
        <v>0</v>
      </c>
      <c r="C132" s="72">
        <f t="shared" ref="C132:AS132" si="169">SUM(C133:C134)</f>
        <v>0</v>
      </c>
      <c r="D132" s="72">
        <f t="shared" si="169"/>
        <v>0</v>
      </c>
      <c r="E132" s="72">
        <f t="shared" si="169"/>
        <v>0</v>
      </c>
      <c r="F132" s="72">
        <f t="shared" si="169"/>
        <v>0</v>
      </c>
      <c r="G132" s="72">
        <f t="shared" si="169"/>
        <v>0</v>
      </c>
      <c r="H132" s="72">
        <f t="shared" si="169"/>
        <v>0</v>
      </c>
      <c r="I132" s="72">
        <f t="shared" si="169"/>
        <v>0</v>
      </c>
      <c r="J132" s="72">
        <f t="shared" si="169"/>
        <v>0</v>
      </c>
      <c r="K132" s="72">
        <f t="shared" si="169"/>
        <v>0</v>
      </c>
      <c r="L132" s="72">
        <f t="shared" si="169"/>
        <v>0</v>
      </c>
      <c r="M132" s="72">
        <f t="shared" si="169"/>
        <v>0</v>
      </c>
      <c r="N132" s="72">
        <f t="shared" si="169"/>
        <v>0</v>
      </c>
      <c r="O132" s="72">
        <f t="shared" si="169"/>
        <v>0</v>
      </c>
      <c r="P132" s="72">
        <f t="shared" si="169"/>
        <v>0</v>
      </c>
      <c r="Q132" s="72">
        <f t="shared" si="169"/>
        <v>0</v>
      </c>
      <c r="R132" s="72">
        <f t="shared" si="169"/>
        <v>0</v>
      </c>
      <c r="S132" s="72">
        <f t="shared" si="169"/>
        <v>0</v>
      </c>
      <c r="T132" s="72">
        <f t="shared" si="169"/>
        <v>0</v>
      </c>
      <c r="U132" s="72">
        <f t="shared" si="169"/>
        <v>0</v>
      </c>
      <c r="V132" s="72">
        <f t="shared" si="169"/>
        <v>0</v>
      </c>
      <c r="W132" s="72">
        <f t="shared" si="169"/>
        <v>0</v>
      </c>
      <c r="X132" s="72">
        <f t="shared" si="169"/>
        <v>0</v>
      </c>
      <c r="Y132" s="72">
        <f t="shared" si="169"/>
        <v>0</v>
      </c>
      <c r="Z132" s="72">
        <f t="shared" si="169"/>
        <v>0</v>
      </c>
      <c r="AA132" s="72">
        <f t="shared" si="169"/>
        <v>0</v>
      </c>
      <c r="AB132" s="72">
        <f t="shared" si="169"/>
        <v>8</v>
      </c>
      <c r="AC132" s="72">
        <f t="shared" si="169"/>
        <v>5</v>
      </c>
      <c r="AD132" s="72">
        <f t="shared" si="169"/>
        <v>0</v>
      </c>
      <c r="AE132" s="72">
        <f t="shared" si="169"/>
        <v>12</v>
      </c>
      <c r="AF132" s="72">
        <f t="shared" si="169"/>
        <v>0</v>
      </c>
      <c r="AG132" s="72">
        <f t="shared" si="169"/>
        <v>2</v>
      </c>
      <c r="AH132" s="72">
        <f t="shared" si="169"/>
        <v>0</v>
      </c>
      <c r="AI132" s="72">
        <f t="shared" si="169"/>
        <v>0</v>
      </c>
      <c r="AJ132" s="72">
        <f t="shared" si="169"/>
        <v>0</v>
      </c>
      <c r="AK132" s="72">
        <f t="shared" si="169"/>
        <v>1</v>
      </c>
      <c r="AL132" s="72">
        <f t="shared" si="169"/>
        <v>5</v>
      </c>
      <c r="AM132" s="72">
        <f t="shared" si="169"/>
        <v>0</v>
      </c>
      <c r="AN132" s="72">
        <f t="shared" si="169"/>
        <v>0</v>
      </c>
      <c r="AO132" s="72">
        <f t="shared" si="169"/>
        <v>0</v>
      </c>
      <c r="AP132" s="72">
        <f t="shared" si="169"/>
        <v>0</v>
      </c>
      <c r="AQ132" s="72">
        <f t="shared" si="169"/>
        <v>0</v>
      </c>
      <c r="AR132" s="72">
        <f t="shared" si="169"/>
        <v>17</v>
      </c>
      <c r="AS132" s="72">
        <f t="shared" si="169"/>
        <v>15</v>
      </c>
      <c r="AT132" s="40">
        <f t="shared" ref="AT132" si="170">SUM(AT133:AT134)</f>
        <v>36</v>
      </c>
    </row>
    <row r="133" spans="1:46" s="5" customFormat="1" ht="15.95" customHeight="1" x14ac:dyDescent="0.25">
      <c r="A133" s="20" t="s">
        <v>106</v>
      </c>
      <c r="B133" s="55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>
        <v>17</v>
      </c>
      <c r="AS133" s="82">
        <v>15</v>
      </c>
      <c r="AT133" s="1">
        <v>36</v>
      </c>
    </row>
    <row r="134" spans="1:46" s="5" customFormat="1" ht="15.95" customHeight="1" x14ac:dyDescent="0.25">
      <c r="A134" s="20" t="s">
        <v>107</v>
      </c>
      <c r="B134" s="55">
        <v>0</v>
      </c>
      <c r="C134" s="71">
        <v>0</v>
      </c>
      <c r="D134" s="71">
        <v>0</v>
      </c>
      <c r="E134" s="71">
        <v>0</v>
      </c>
      <c r="F134" s="71">
        <v>0</v>
      </c>
      <c r="G134" s="71">
        <v>0</v>
      </c>
      <c r="H134" s="71">
        <v>0</v>
      </c>
      <c r="I134" s="71">
        <v>0</v>
      </c>
      <c r="J134" s="71">
        <v>0</v>
      </c>
      <c r="K134" s="71">
        <v>0</v>
      </c>
      <c r="L134" s="71">
        <v>0</v>
      </c>
      <c r="M134" s="71">
        <v>0</v>
      </c>
      <c r="N134" s="71">
        <v>0</v>
      </c>
      <c r="O134" s="71">
        <v>0</v>
      </c>
      <c r="P134" s="71">
        <v>0</v>
      </c>
      <c r="Q134" s="71">
        <v>0</v>
      </c>
      <c r="R134" s="71">
        <v>0</v>
      </c>
      <c r="S134" s="71">
        <v>0</v>
      </c>
      <c r="T134" s="71">
        <v>0</v>
      </c>
      <c r="U134" s="71">
        <v>0</v>
      </c>
      <c r="V134" s="71">
        <v>0</v>
      </c>
      <c r="W134" s="71">
        <v>0</v>
      </c>
      <c r="X134" s="71">
        <v>0</v>
      </c>
      <c r="Y134" s="71">
        <v>0</v>
      </c>
      <c r="Z134" s="71">
        <v>0</v>
      </c>
      <c r="AA134" s="71">
        <v>0</v>
      </c>
      <c r="AB134" s="71">
        <v>8</v>
      </c>
      <c r="AC134" s="71">
        <v>5</v>
      </c>
      <c r="AD134" s="71">
        <v>0</v>
      </c>
      <c r="AE134" s="71">
        <v>12</v>
      </c>
      <c r="AF134" s="71">
        <v>0</v>
      </c>
      <c r="AG134" s="71">
        <v>2</v>
      </c>
      <c r="AH134" s="71">
        <v>0</v>
      </c>
      <c r="AI134" s="71">
        <v>0</v>
      </c>
      <c r="AJ134" s="71">
        <v>0</v>
      </c>
      <c r="AK134" s="71">
        <v>1</v>
      </c>
      <c r="AL134" s="71">
        <v>5</v>
      </c>
      <c r="AM134" s="71">
        <v>0</v>
      </c>
      <c r="AN134" s="71">
        <v>0</v>
      </c>
      <c r="AO134" s="71">
        <v>0</v>
      </c>
      <c r="AP134" s="71">
        <v>0</v>
      </c>
      <c r="AQ134" s="71"/>
      <c r="AR134" s="71"/>
      <c r="AS134" s="8"/>
    </row>
    <row r="135" spans="1:46" s="5" customFormat="1" ht="15.95" customHeight="1" x14ac:dyDescent="0.25">
      <c r="A135" s="21" t="s">
        <v>28</v>
      </c>
      <c r="B135" s="9">
        <f t="shared" ref="B135:AS135" si="171">SUM(B136:B146)</f>
        <v>0</v>
      </c>
      <c r="C135" s="72">
        <f t="shared" si="171"/>
        <v>0</v>
      </c>
      <c r="D135" s="72">
        <f t="shared" si="171"/>
        <v>0</v>
      </c>
      <c r="E135" s="72">
        <f t="shared" si="171"/>
        <v>0</v>
      </c>
      <c r="F135" s="72">
        <f t="shared" si="171"/>
        <v>0</v>
      </c>
      <c r="G135" s="72">
        <f t="shared" si="171"/>
        <v>17</v>
      </c>
      <c r="H135" s="72">
        <f t="shared" si="171"/>
        <v>16</v>
      </c>
      <c r="I135" s="72">
        <f t="shared" si="171"/>
        <v>33</v>
      </c>
      <c r="J135" s="72">
        <f t="shared" si="171"/>
        <v>44</v>
      </c>
      <c r="K135" s="72">
        <f t="shared" si="171"/>
        <v>27</v>
      </c>
      <c r="L135" s="72">
        <f t="shared" si="171"/>
        <v>36</v>
      </c>
      <c r="M135" s="72">
        <f t="shared" si="171"/>
        <v>47</v>
      </c>
      <c r="N135" s="72">
        <f t="shared" si="171"/>
        <v>63</v>
      </c>
      <c r="O135" s="72">
        <f t="shared" si="171"/>
        <v>40</v>
      </c>
      <c r="P135" s="72">
        <f t="shared" si="171"/>
        <v>39</v>
      </c>
      <c r="Q135" s="72">
        <f t="shared" si="171"/>
        <v>67</v>
      </c>
      <c r="R135" s="72">
        <f t="shared" si="171"/>
        <v>46</v>
      </c>
      <c r="S135" s="72">
        <f t="shared" si="171"/>
        <v>69</v>
      </c>
      <c r="T135" s="72">
        <f t="shared" si="171"/>
        <v>64</v>
      </c>
      <c r="U135" s="72">
        <f t="shared" si="171"/>
        <v>92</v>
      </c>
      <c r="V135" s="72">
        <f t="shared" si="171"/>
        <v>55</v>
      </c>
      <c r="W135" s="72">
        <f t="shared" si="171"/>
        <v>23</v>
      </c>
      <c r="X135" s="72">
        <f t="shared" si="171"/>
        <v>38</v>
      </c>
      <c r="Y135" s="72">
        <f t="shared" si="171"/>
        <v>13</v>
      </c>
      <c r="Z135" s="72">
        <f t="shared" si="171"/>
        <v>12</v>
      </c>
      <c r="AA135" s="72">
        <f t="shared" si="171"/>
        <v>127</v>
      </c>
      <c r="AB135" s="72">
        <f t="shared" si="171"/>
        <v>92</v>
      </c>
      <c r="AC135" s="72">
        <f t="shared" si="171"/>
        <v>52</v>
      </c>
      <c r="AD135" s="72">
        <f t="shared" si="171"/>
        <v>90</v>
      </c>
      <c r="AE135" s="72">
        <f t="shared" si="171"/>
        <v>121</v>
      </c>
      <c r="AF135" s="72">
        <f t="shared" si="171"/>
        <v>145</v>
      </c>
      <c r="AG135" s="72">
        <f t="shared" si="171"/>
        <v>185</v>
      </c>
      <c r="AH135" s="72">
        <f t="shared" si="171"/>
        <v>158</v>
      </c>
      <c r="AI135" s="72">
        <f t="shared" si="171"/>
        <v>203</v>
      </c>
      <c r="AJ135" s="72">
        <f t="shared" si="171"/>
        <v>257</v>
      </c>
      <c r="AK135" s="72">
        <f t="shared" si="171"/>
        <v>199</v>
      </c>
      <c r="AL135" s="72">
        <f t="shared" si="171"/>
        <v>224</v>
      </c>
      <c r="AM135" s="72">
        <f t="shared" si="171"/>
        <v>226</v>
      </c>
      <c r="AN135" s="72">
        <f t="shared" si="171"/>
        <v>304</v>
      </c>
      <c r="AO135" s="72">
        <f t="shared" si="171"/>
        <v>166</v>
      </c>
      <c r="AP135" s="72">
        <f t="shared" si="171"/>
        <v>230</v>
      </c>
      <c r="AQ135" s="72">
        <f t="shared" si="171"/>
        <v>297</v>
      </c>
      <c r="AR135" s="72">
        <f t="shared" si="171"/>
        <v>360</v>
      </c>
      <c r="AS135" s="72">
        <f t="shared" si="171"/>
        <v>400</v>
      </c>
      <c r="AT135" s="40">
        <f>SUM(AT136:AT146)</f>
        <v>357</v>
      </c>
    </row>
    <row r="136" spans="1:46" ht="15.95" customHeight="1" x14ac:dyDescent="0.25">
      <c r="A136" s="20" t="s">
        <v>108</v>
      </c>
      <c r="B136" s="55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33">
        <v>11</v>
      </c>
    </row>
    <row r="137" spans="1:46" ht="15.95" customHeight="1" x14ac:dyDescent="0.25">
      <c r="A137" s="20" t="s">
        <v>109</v>
      </c>
      <c r="B137" s="55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>
        <v>11</v>
      </c>
      <c r="AT137" s="33">
        <v>50</v>
      </c>
    </row>
    <row r="138" spans="1:46" ht="15.95" customHeight="1" x14ac:dyDescent="0.25">
      <c r="A138" s="20" t="s">
        <v>110</v>
      </c>
      <c r="B138" s="55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>
        <v>51</v>
      </c>
      <c r="O138" s="71">
        <v>7</v>
      </c>
      <c r="P138" s="71">
        <v>4</v>
      </c>
      <c r="Q138" s="71">
        <v>13</v>
      </c>
      <c r="R138" s="71">
        <v>16</v>
      </c>
      <c r="S138" s="71">
        <v>36</v>
      </c>
      <c r="T138" s="71">
        <v>26</v>
      </c>
      <c r="U138" s="71">
        <v>31</v>
      </c>
      <c r="V138" s="71">
        <v>24</v>
      </c>
      <c r="W138" s="71">
        <v>16</v>
      </c>
      <c r="X138" s="71">
        <v>23</v>
      </c>
      <c r="Y138" s="71">
        <v>6</v>
      </c>
      <c r="Z138" s="71">
        <v>7</v>
      </c>
      <c r="AA138" s="71">
        <v>39</v>
      </c>
      <c r="AB138" s="71">
        <v>6</v>
      </c>
      <c r="AC138" s="71"/>
      <c r="AD138" s="71">
        <v>1</v>
      </c>
      <c r="AE138" s="71"/>
      <c r="AF138" s="71"/>
      <c r="AG138" s="71"/>
      <c r="AH138" s="71"/>
      <c r="AI138" s="71"/>
      <c r="AJ138" s="71">
        <v>1</v>
      </c>
      <c r="AK138" s="71"/>
      <c r="AL138" s="71"/>
      <c r="AM138" s="71"/>
      <c r="AN138" s="71"/>
      <c r="AO138" s="71"/>
      <c r="AP138" s="71"/>
      <c r="AQ138" s="71">
        <v>1</v>
      </c>
      <c r="AR138" s="71"/>
    </row>
    <row r="139" spans="1:46" ht="15.95" customHeight="1" x14ac:dyDescent="0.25">
      <c r="A139" s="20" t="s">
        <v>111</v>
      </c>
      <c r="B139" s="55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>
        <v>7</v>
      </c>
      <c r="AC139" s="71">
        <v>5</v>
      </c>
      <c r="AD139" s="71">
        <v>10</v>
      </c>
      <c r="AE139" s="71">
        <v>29</v>
      </c>
      <c r="AF139" s="71">
        <v>42</v>
      </c>
      <c r="AG139" s="71">
        <v>41</v>
      </c>
      <c r="AH139" s="71">
        <v>17</v>
      </c>
      <c r="AI139" s="71">
        <v>58</v>
      </c>
      <c r="AJ139" s="71">
        <v>58</v>
      </c>
      <c r="AK139" s="71">
        <v>69</v>
      </c>
      <c r="AL139" s="71">
        <v>42</v>
      </c>
      <c r="AM139" s="71">
        <v>67</v>
      </c>
      <c r="AN139" s="71">
        <v>64</v>
      </c>
      <c r="AO139" s="71">
        <v>14</v>
      </c>
      <c r="AP139" s="71">
        <v>37</v>
      </c>
      <c r="AQ139" s="71">
        <v>17</v>
      </c>
      <c r="AR139" s="71">
        <v>45</v>
      </c>
      <c r="AS139" s="82">
        <v>55</v>
      </c>
      <c r="AT139" s="1">
        <v>35</v>
      </c>
    </row>
    <row r="140" spans="1:46" ht="15.95" customHeight="1" x14ac:dyDescent="0.25">
      <c r="A140" s="20" t="s">
        <v>112</v>
      </c>
      <c r="B140" s="55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>
        <v>7</v>
      </c>
      <c r="AJ140" s="71">
        <v>26</v>
      </c>
      <c r="AK140" s="71">
        <v>10</v>
      </c>
      <c r="AL140" s="71">
        <v>20</v>
      </c>
      <c r="AM140" s="71">
        <v>15</v>
      </c>
      <c r="AN140" s="71">
        <v>15</v>
      </c>
      <c r="AO140" s="71">
        <v>11</v>
      </c>
      <c r="AP140" s="71">
        <v>24</v>
      </c>
      <c r="AQ140" s="71">
        <v>17</v>
      </c>
      <c r="AR140" s="71">
        <v>24</v>
      </c>
      <c r="AS140" s="82">
        <v>14</v>
      </c>
      <c r="AT140" s="1">
        <v>27</v>
      </c>
    </row>
    <row r="141" spans="1:46" ht="15.95" customHeight="1" x14ac:dyDescent="0.25">
      <c r="A141" s="20" t="s">
        <v>113</v>
      </c>
      <c r="B141" s="55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>
        <v>9</v>
      </c>
      <c r="AK141" s="71">
        <v>1</v>
      </c>
      <c r="AL141" s="71">
        <v>15</v>
      </c>
      <c r="AM141" s="71">
        <v>14</v>
      </c>
      <c r="AN141" s="71"/>
      <c r="AO141" s="71"/>
      <c r="AP141" s="71"/>
      <c r="AQ141" s="71">
        <v>10</v>
      </c>
      <c r="AR141" s="71">
        <v>12</v>
      </c>
      <c r="AS141" s="82">
        <v>22</v>
      </c>
      <c r="AT141" s="1">
        <v>12</v>
      </c>
    </row>
    <row r="142" spans="1:46" ht="15.95" customHeight="1" x14ac:dyDescent="0.25">
      <c r="A142" s="25" t="s">
        <v>114</v>
      </c>
      <c r="B142" s="55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>
        <v>28</v>
      </c>
      <c r="AB142" s="71">
        <v>31</v>
      </c>
      <c r="AC142" s="71">
        <v>12</v>
      </c>
      <c r="AD142" s="71">
        <v>10</v>
      </c>
      <c r="AE142" s="71">
        <v>29</v>
      </c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>
        <v>61</v>
      </c>
      <c r="AR142" s="71">
        <v>53</v>
      </c>
      <c r="AS142" s="82">
        <v>52</v>
      </c>
      <c r="AT142" s="1">
        <v>34</v>
      </c>
    </row>
    <row r="143" spans="1:46" ht="15.95" customHeight="1" x14ac:dyDescent="0.25">
      <c r="A143" s="25" t="s">
        <v>115</v>
      </c>
      <c r="B143" s="5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>
        <v>21</v>
      </c>
      <c r="AG143" s="71">
        <v>34</v>
      </c>
      <c r="AH143" s="71">
        <v>33</v>
      </c>
      <c r="AI143" s="71">
        <v>32</v>
      </c>
      <c r="AJ143" s="71">
        <v>31</v>
      </c>
      <c r="AK143" s="71">
        <v>32</v>
      </c>
      <c r="AL143" s="71">
        <v>27</v>
      </c>
      <c r="AM143" s="71">
        <v>6</v>
      </c>
      <c r="AN143" s="71">
        <v>51</v>
      </c>
      <c r="AO143" s="71">
        <v>1</v>
      </c>
      <c r="AP143" s="71">
        <v>26</v>
      </c>
      <c r="AQ143" s="71"/>
      <c r="AR143" s="71"/>
    </row>
    <row r="144" spans="1:46" ht="15.95" customHeight="1" x14ac:dyDescent="0.25">
      <c r="A144" s="25" t="s">
        <v>116</v>
      </c>
      <c r="B144" s="55"/>
      <c r="C144" s="71"/>
      <c r="D144" s="71"/>
      <c r="E144" s="71"/>
      <c r="F144" s="71"/>
      <c r="G144" s="71">
        <v>17</v>
      </c>
      <c r="H144" s="71">
        <v>16</v>
      </c>
      <c r="I144" s="71">
        <v>33</v>
      </c>
      <c r="J144" s="71">
        <v>44</v>
      </c>
      <c r="K144" s="71">
        <v>27</v>
      </c>
      <c r="L144" s="71">
        <v>36</v>
      </c>
      <c r="M144" s="71">
        <v>47</v>
      </c>
      <c r="N144" s="71">
        <v>12</v>
      </c>
      <c r="O144" s="71">
        <v>33</v>
      </c>
      <c r="P144" s="71">
        <v>35</v>
      </c>
      <c r="Q144" s="71">
        <v>54</v>
      </c>
      <c r="R144" s="71">
        <v>30</v>
      </c>
      <c r="S144" s="71">
        <v>33</v>
      </c>
      <c r="T144" s="71">
        <v>38</v>
      </c>
      <c r="U144" s="71">
        <v>61</v>
      </c>
      <c r="V144" s="71">
        <v>31</v>
      </c>
      <c r="W144" s="71">
        <v>7</v>
      </c>
      <c r="X144" s="71">
        <v>15</v>
      </c>
      <c r="Y144" s="71">
        <v>7</v>
      </c>
      <c r="Z144" s="71">
        <v>5</v>
      </c>
      <c r="AA144" s="71">
        <v>34</v>
      </c>
      <c r="AB144" s="71">
        <v>3</v>
      </c>
      <c r="AC144" s="71">
        <v>2</v>
      </c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T144" s="1">
        <v>1</v>
      </c>
    </row>
    <row r="145" spans="1:46" ht="15.95" customHeight="1" x14ac:dyDescent="0.25">
      <c r="A145" s="20" t="s">
        <v>117</v>
      </c>
      <c r="B145" s="55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>
        <v>26</v>
      </c>
      <c r="AB145" s="71">
        <v>45</v>
      </c>
      <c r="AC145" s="71">
        <v>33</v>
      </c>
      <c r="AD145" s="71">
        <v>69</v>
      </c>
      <c r="AE145" s="71">
        <v>63</v>
      </c>
      <c r="AF145" s="71">
        <v>82</v>
      </c>
      <c r="AG145" s="71">
        <v>110</v>
      </c>
      <c r="AH145" s="71">
        <v>89</v>
      </c>
      <c r="AI145" s="71">
        <v>106</v>
      </c>
      <c r="AJ145" s="71">
        <v>132</v>
      </c>
      <c r="AK145" s="71">
        <v>68</v>
      </c>
      <c r="AL145" s="71">
        <v>100</v>
      </c>
      <c r="AM145" s="71">
        <v>123</v>
      </c>
      <c r="AN145" s="71">
        <v>127</v>
      </c>
      <c r="AO145" s="71">
        <v>115</v>
      </c>
      <c r="AP145" s="71">
        <v>124</v>
      </c>
      <c r="AQ145" s="71">
        <v>177</v>
      </c>
      <c r="AR145" s="71">
        <v>212</v>
      </c>
      <c r="AS145" s="82">
        <v>229</v>
      </c>
      <c r="AT145" s="1">
        <v>167</v>
      </c>
    </row>
    <row r="146" spans="1:46" ht="15.95" customHeight="1" x14ac:dyDescent="0.25">
      <c r="A146" s="20" t="s">
        <v>118</v>
      </c>
      <c r="B146" s="55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>
        <v>19</v>
      </c>
      <c r="AI146" s="71"/>
      <c r="AJ146" s="71"/>
      <c r="AK146" s="71">
        <v>19</v>
      </c>
      <c r="AL146" s="71">
        <v>20</v>
      </c>
      <c r="AM146" s="71">
        <v>1</v>
      </c>
      <c r="AN146" s="71">
        <v>47</v>
      </c>
      <c r="AO146" s="71">
        <v>25</v>
      </c>
      <c r="AP146" s="71">
        <v>19</v>
      </c>
      <c r="AQ146" s="71">
        <v>14</v>
      </c>
      <c r="AR146" s="71">
        <v>14</v>
      </c>
      <c r="AS146" s="82">
        <v>17</v>
      </c>
      <c r="AT146" s="1">
        <v>20</v>
      </c>
    </row>
    <row r="147" spans="1:46" s="5" customFormat="1" ht="15.95" customHeight="1" x14ac:dyDescent="0.25">
      <c r="A147" s="21" t="s">
        <v>82</v>
      </c>
      <c r="B147" s="9">
        <f>SUM(B148:B149)</f>
        <v>0</v>
      </c>
      <c r="C147" s="72">
        <f t="shared" ref="C147:AS147" si="172">SUM(C148:C149)</f>
        <v>0</v>
      </c>
      <c r="D147" s="72">
        <f t="shared" si="172"/>
        <v>0</v>
      </c>
      <c r="E147" s="72">
        <f t="shared" si="172"/>
        <v>0</v>
      </c>
      <c r="F147" s="72">
        <f t="shared" si="172"/>
        <v>0</v>
      </c>
      <c r="G147" s="72">
        <f t="shared" si="172"/>
        <v>0</v>
      </c>
      <c r="H147" s="72">
        <f t="shared" si="172"/>
        <v>0</v>
      </c>
      <c r="I147" s="72">
        <f t="shared" si="172"/>
        <v>0</v>
      </c>
      <c r="J147" s="72">
        <f t="shared" si="172"/>
        <v>0</v>
      </c>
      <c r="K147" s="72">
        <f t="shared" si="172"/>
        <v>0</v>
      </c>
      <c r="L147" s="72">
        <f t="shared" si="172"/>
        <v>0</v>
      </c>
      <c r="M147" s="72">
        <f t="shared" si="172"/>
        <v>0</v>
      </c>
      <c r="N147" s="72">
        <f t="shared" si="172"/>
        <v>0</v>
      </c>
      <c r="O147" s="72">
        <f t="shared" si="172"/>
        <v>41</v>
      </c>
      <c r="P147" s="72">
        <f t="shared" si="172"/>
        <v>68</v>
      </c>
      <c r="Q147" s="72">
        <f t="shared" si="172"/>
        <v>183</v>
      </c>
      <c r="R147" s="72">
        <f t="shared" si="172"/>
        <v>149</v>
      </c>
      <c r="S147" s="72">
        <f t="shared" si="172"/>
        <v>213</v>
      </c>
      <c r="T147" s="72">
        <f t="shared" si="172"/>
        <v>287</v>
      </c>
      <c r="U147" s="72">
        <f t="shared" si="172"/>
        <v>255</v>
      </c>
      <c r="V147" s="72">
        <f t="shared" si="172"/>
        <v>300</v>
      </c>
      <c r="W147" s="72">
        <f t="shared" si="172"/>
        <v>433</v>
      </c>
      <c r="X147" s="72">
        <f t="shared" si="172"/>
        <v>269</v>
      </c>
      <c r="Y147" s="72">
        <f t="shared" si="172"/>
        <v>200</v>
      </c>
      <c r="Z147" s="72">
        <f t="shared" si="172"/>
        <v>104</v>
      </c>
      <c r="AA147" s="72">
        <f t="shared" si="172"/>
        <v>100</v>
      </c>
      <c r="AB147" s="72">
        <f t="shared" si="172"/>
        <v>96</v>
      </c>
      <c r="AC147" s="72">
        <f t="shared" si="172"/>
        <v>35</v>
      </c>
      <c r="AD147" s="72">
        <f t="shared" si="172"/>
        <v>123</v>
      </c>
      <c r="AE147" s="72">
        <f t="shared" si="172"/>
        <v>107</v>
      </c>
      <c r="AF147" s="72">
        <f t="shared" si="172"/>
        <v>127</v>
      </c>
      <c r="AG147" s="72">
        <f t="shared" si="172"/>
        <v>135</v>
      </c>
      <c r="AH147" s="72">
        <f t="shared" si="172"/>
        <v>133</v>
      </c>
      <c r="AI147" s="72">
        <f t="shared" si="172"/>
        <v>145</v>
      </c>
      <c r="AJ147" s="72">
        <f t="shared" si="172"/>
        <v>189</v>
      </c>
      <c r="AK147" s="72">
        <f t="shared" si="172"/>
        <v>163</v>
      </c>
      <c r="AL147" s="72">
        <f t="shared" si="172"/>
        <v>203</v>
      </c>
      <c r="AM147" s="72">
        <f t="shared" si="172"/>
        <v>203</v>
      </c>
      <c r="AN147" s="72">
        <f t="shared" si="172"/>
        <v>117</v>
      </c>
      <c r="AO147" s="72">
        <f t="shared" si="172"/>
        <v>127</v>
      </c>
      <c r="AP147" s="72">
        <f t="shared" si="172"/>
        <v>154</v>
      </c>
      <c r="AQ147" s="72">
        <f t="shared" si="172"/>
        <v>180</v>
      </c>
      <c r="AR147" s="72">
        <f t="shared" si="172"/>
        <v>147</v>
      </c>
      <c r="AS147" s="72">
        <f t="shared" si="172"/>
        <v>159</v>
      </c>
      <c r="AT147" s="40">
        <f t="shared" ref="AT147" si="173">SUM(AT148:AT149)</f>
        <v>238</v>
      </c>
    </row>
    <row r="148" spans="1:46" ht="15.95" customHeight="1" x14ac:dyDescent="0.25">
      <c r="A148" s="20" t="s">
        <v>119</v>
      </c>
      <c r="B148" s="55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>
        <v>41</v>
      </c>
      <c r="P148" s="71">
        <v>68</v>
      </c>
      <c r="Q148" s="71">
        <v>183</v>
      </c>
      <c r="R148" s="71">
        <v>149</v>
      </c>
      <c r="S148" s="71">
        <v>213</v>
      </c>
      <c r="T148" s="71">
        <v>287</v>
      </c>
      <c r="U148" s="71">
        <v>255</v>
      </c>
      <c r="V148" s="71">
        <v>274</v>
      </c>
      <c r="W148" s="71">
        <v>348</v>
      </c>
      <c r="X148" s="71">
        <v>203</v>
      </c>
      <c r="Y148" s="71">
        <v>104</v>
      </c>
      <c r="Z148" s="71">
        <v>68</v>
      </c>
      <c r="AA148" s="71">
        <v>59</v>
      </c>
      <c r="AB148" s="71">
        <v>38</v>
      </c>
      <c r="AC148" s="71">
        <v>11</v>
      </c>
      <c r="AD148" s="71">
        <v>63</v>
      </c>
      <c r="AE148" s="71">
        <v>78</v>
      </c>
      <c r="AF148" s="71">
        <v>63</v>
      </c>
      <c r="AG148" s="71">
        <v>77</v>
      </c>
      <c r="AH148" s="71">
        <v>84</v>
      </c>
      <c r="AI148" s="71">
        <v>77</v>
      </c>
      <c r="AJ148" s="71">
        <v>119</v>
      </c>
      <c r="AK148" s="71">
        <v>98</v>
      </c>
      <c r="AL148" s="71">
        <v>134</v>
      </c>
      <c r="AM148" s="71">
        <v>107</v>
      </c>
      <c r="AN148" s="71">
        <v>81</v>
      </c>
      <c r="AO148" s="71">
        <v>74</v>
      </c>
      <c r="AP148" s="71">
        <v>75</v>
      </c>
      <c r="AQ148" s="71">
        <v>107</v>
      </c>
      <c r="AR148" s="71">
        <v>99</v>
      </c>
      <c r="AS148" s="82">
        <v>101</v>
      </c>
      <c r="AT148" s="1">
        <v>163</v>
      </c>
    </row>
    <row r="149" spans="1:46" ht="15.95" customHeight="1" x14ac:dyDescent="0.25">
      <c r="A149" s="20" t="s">
        <v>120</v>
      </c>
      <c r="B149" s="55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>
        <v>26</v>
      </c>
      <c r="W149" s="71">
        <v>85</v>
      </c>
      <c r="X149" s="71">
        <v>66</v>
      </c>
      <c r="Y149" s="71">
        <v>96</v>
      </c>
      <c r="Z149" s="71">
        <v>36</v>
      </c>
      <c r="AA149" s="71">
        <v>41</v>
      </c>
      <c r="AB149" s="71">
        <v>58</v>
      </c>
      <c r="AC149" s="71">
        <v>24</v>
      </c>
      <c r="AD149" s="71">
        <v>60</v>
      </c>
      <c r="AE149" s="71">
        <v>29</v>
      </c>
      <c r="AF149" s="71">
        <v>64</v>
      </c>
      <c r="AG149" s="71">
        <v>58</v>
      </c>
      <c r="AH149" s="71">
        <v>49</v>
      </c>
      <c r="AI149" s="71">
        <v>68</v>
      </c>
      <c r="AJ149" s="71">
        <v>70</v>
      </c>
      <c r="AK149" s="71">
        <v>65</v>
      </c>
      <c r="AL149" s="71">
        <v>69</v>
      </c>
      <c r="AM149" s="71">
        <v>96</v>
      </c>
      <c r="AN149" s="71">
        <v>36</v>
      </c>
      <c r="AO149" s="71">
        <v>53</v>
      </c>
      <c r="AP149" s="71">
        <v>79</v>
      </c>
      <c r="AQ149" s="71">
        <v>73</v>
      </c>
      <c r="AR149" s="71">
        <v>48</v>
      </c>
      <c r="AS149" s="82">
        <v>58</v>
      </c>
      <c r="AT149" s="1">
        <v>75</v>
      </c>
    </row>
    <row r="150" spans="1:46" s="5" customFormat="1" ht="15.95" customHeight="1" x14ac:dyDescent="0.25">
      <c r="A150" s="21" t="s">
        <v>51</v>
      </c>
      <c r="B150" s="9">
        <f>SUM(B151:B155)</f>
        <v>623</v>
      </c>
      <c r="C150" s="72">
        <f t="shared" ref="C150:AS150" si="174">SUM(C151:C155)</f>
        <v>821</v>
      </c>
      <c r="D150" s="72">
        <f t="shared" si="174"/>
        <v>729</v>
      </c>
      <c r="E150" s="72">
        <f t="shared" si="174"/>
        <v>482</v>
      </c>
      <c r="F150" s="72">
        <f t="shared" si="174"/>
        <v>773</v>
      </c>
      <c r="G150" s="72">
        <f t="shared" si="174"/>
        <v>782</v>
      </c>
      <c r="H150" s="72">
        <f t="shared" si="174"/>
        <v>814</v>
      </c>
      <c r="I150" s="72">
        <f t="shared" si="174"/>
        <v>920</v>
      </c>
      <c r="J150" s="72">
        <f t="shared" si="174"/>
        <v>625</v>
      </c>
      <c r="K150" s="72">
        <f t="shared" si="174"/>
        <v>741</v>
      </c>
      <c r="L150" s="72">
        <f t="shared" si="174"/>
        <v>837</v>
      </c>
      <c r="M150" s="72">
        <f t="shared" si="174"/>
        <v>912</v>
      </c>
      <c r="N150" s="72">
        <f t="shared" si="174"/>
        <v>1001</v>
      </c>
      <c r="O150" s="72">
        <f t="shared" si="174"/>
        <v>999</v>
      </c>
      <c r="P150" s="72">
        <f t="shared" si="174"/>
        <v>1097</v>
      </c>
      <c r="Q150" s="72">
        <f t="shared" si="174"/>
        <v>1106</v>
      </c>
      <c r="R150" s="72">
        <f t="shared" si="174"/>
        <v>1140</v>
      </c>
      <c r="S150" s="72">
        <f t="shared" si="174"/>
        <v>1198</v>
      </c>
      <c r="T150" s="72">
        <f t="shared" si="174"/>
        <v>1168</v>
      </c>
      <c r="U150" s="72">
        <f t="shared" si="174"/>
        <v>1243</v>
      </c>
      <c r="V150" s="72">
        <f t="shared" si="174"/>
        <v>1204</v>
      </c>
      <c r="W150" s="72">
        <f t="shared" si="174"/>
        <v>1139</v>
      </c>
      <c r="X150" s="72">
        <f t="shared" si="174"/>
        <v>1077</v>
      </c>
      <c r="Y150" s="72">
        <f t="shared" si="174"/>
        <v>1029</v>
      </c>
      <c r="Z150" s="72">
        <f t="shared" si="174"/>
        <v>966</v>
      </c>
      <c r="AA150" s="72">
        <f t="shared" si="174"/>
        <v>904</v>
      </c>
      <c r="AB150" s="72">
        <f t="shared" si="174"/>
        <v>882</v>
      </c>
      <c r="AC150" s="72">
        <f t="shared" si="174"/>
        <v>1033</v>
      </c>
      <c r="AD150" s="72">
        <f t="shared" si="174"/>
        <v>1091</v>
      </c>
      <c r="AE150" s="72">
        <f t="shared" si="174"/>
        <v>1255</v>
      </c>
      <c r="AF150" s="72">
        <f t="shared" si="174"/>
        <v>1423</v>
      </c>
      <c r="AG150" s="72">
        <f t="shared" si="174"/>
        <v>1570</v>
      </c>
      <c r="AH150" s="72">
        <f t="shared" si="174"/>
        <v>1779</v>
      </c>
      <c r="AI150" s="72">
        <f t="shared" si="174"/>
        <v>1873</v>
      </c>
      <c r="AJ150" s="72">
        <f t="shared" si="174"/>
        <v>1860</v>
      </c>
      <c r="AK150" s="72">
        <f t="shared" si="174"/>
        <v>1954</v>
      </c>
      <c r="AL150" s="72">
        <f t="shared" si="174"/>
        <v>2088</v>
      </c>
      <c r="AM150" s="72">
        <f t="shared" si="174"/>
        <v>2181</v>
      </c>
      <c r="AN150" s="72">
        <f t="shared" si="174"/>
        <v>2233</v>
      </c>
      <c r="AO150" s="72">
        <f t="shared" si="174"/>
        <v>2172</v>
      </c>
      <c r="AP150" s="72">
        <f t="shared" si="174"/>
        <v>2261</v>
      </c>
      <c r="AQ150" s="72">
        <f t="shared" si="174"/>
        <v>2217</v>
      </c>
      <c r="AR150" s="72">
        <f t="shared" si="174"/>
        <v>2024</v>
      </c>
      <c r="AS150" s="72">
        <f t="shared" si="174"/>
        <v>2078</v>
      </c>
      <c r="AT150" s="40">
        <f t="shared" ref="AT150" si="175">SUM(AT151:AT155)</f>
        <v>2154</v>
      </c>
    </row>
    <row r="151" spans="1:46" ht="15.95" customHeight="1" x14ac:dyDescent="0.25">
      <c r="A151" s="20" t="s">
        <v>121</v>
      </c>
      <c r="B151" s="55"/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  <c r="AQ151" s="71">
        <v>52</v>
      </c>
      <c r="AR151" s="71">
        <v>53</v>
      </c>
      <c r="AS151" s="82">
        <v>86</v>
      </c>
      <c r="AT151" s="1">
        <v>96</v>
      </c>
    </row>
    <row r="152" spans="1:46" ht="15.95" customHeight="1" x14ac:dyDescent="0.25">
      <c r="A152" s="20" t="s">
        <v>122</v>
      </c>
      <c r="B152" s="55"/>
      <c r="C152" s="71">
        <v>821</v>
      </c>
      <c r="D152" s="71">
        <v>729</v>
      </c>
      <c r="E152" s="71">
        <v>482</v>
      </c>
      <c r="F152" s="71">
        <v>773</v>
      </c>
      <c r="G152" s="71">
        <v>699</v>
      </c>
      <c r="H152" s="71">
        <v>722</v>
      </c>
      <c r="I152" s="71">
        <v>790</v>
      </c>
      <c r="J152" s="71">
        <v>524</v>
      </c>
      <c r="K152" s="71">
        <v>584</v>
      </c>
      <c r="L152" s="71">
        <v>649</v>
      </c>
      <c r="M152" s="71">
        <v>678</v>
      </c>
      <c r="N152" s="71">
        <v>728</v>
      </c>
      <c r="O152" s="71">
        <v>772</v>
      </c>
      <c r="P152" s="71">
        <v>854</v>
      </c>
      <c r="Q152" s="71">
        <v>846</v>
      </c>
      <c r="R152" s="71">
        <v>840</v>
      </c>
      <c r="S152" s="71">
        <v>904</v>
      </c>
      <c r="T152" s="71">
        <v>886</v>
      </c>
      <c r="U152" s="71">
        <v>931</v>
      </c>
      <c r="V152" s="71">
        <v>910</v>
      </c>
      <c r="W152" s="71">
        <v>882</v>
      </c>
      <c r="X152" s="71">
        <v>840</v>
      </c>
      <c r="Y152" s="71">
        <v>819</v>
      </c>
      <c r="Z152" s="71">
        <v>758</v>
      </c>
      <c r="AA152" s="71">
        <v>700</v>
      </c>
      <c r="AB152" s="71">
        <v>709</v>
      </c>
      <c r="AC152" s="71">
        <v>856</v>
      </c>
      <c r="AD152" s="71">
        <v>916</v>
      </c>
      <c r="AE152" s="71">
        <v>1065</v>
      </c>
      <c r="AF152" s="71">
        <v>1226</v>
      </c>
      <c r="AG152" s="71">
        <v>1357</v>
      </c>
      <c r="AH152" s="71">
        <v>1535</v>
      </c>
      <c r="AI152" s="71">
        <v>1628</v>
      </c>
      <c r="AJ152" s="71">
        <v>1629</v>
      </c>
      <c r="AK152" s="71">
        <v>1661</v>
      </c>
      <c r="AL152" s="71">
        <v>1730</v>
      </c>
      <c r="AM152" s="71">
        <v>1801</v>
      </c>
      <c r="AN152" s="71">
        <v>1815</v>
      </c>
      <c r="AO152" s="71">
        <v>1716</v>
      </c>
      <c r="AP152" s="71">
        <v>1793</v>
      </c>
      <c r="AQ152" s="71">
        <v>1719</v>
      </c>
      <c r="AR152" s="71">
        <v>1571</v>
      </c>
      <c r="AS152" s="82">
        <v>1647</v>
      </c>
      <c r="AT152" s="1">
        <v>1723</v>
      </c>
    </row>
    <row r="153" spans="1:46" ht="15.95" customHeight="1" x14ac:dyDescent="0.25">
      <c r="A153" s="20" t="s">
        <v>123</v>
      </c>
      <c r="B153" s="55">
        <v>623</v>
      </c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</row>
    <row r="154" spans="1:46" ht="15.95" customHeight="1" x14ac:dyDescent="0.25">
      <c r="A154" s="20" t="s">
        <v>124</v>
      </c>
      <c r="B154" s="55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>
        <v>32</v>
      </c>
      <c r="AL154" s="71">
        <v>91</v>
      </c>
      <c r="AM154" s="71">
        <v>140</v>
      </c>
      <c r="AN154" s="71">
        <v>190</v>
      </c>
      <c r="AO154" s="71">
        <v>231</v>
      </c>
      <c r="AP154" s="71">
        <v>234</v>
      </c>
      <c r="AQ154" s="71">
        <v>241</v>
      </c>
      <c r="AR154" s="71">
        <v>200</v>
      </c>
      <c r="AS154" s="82">
        <v>159</v>
      </c>
      <c r="AT154" s="1">
        <v>155</v>
      </c>
    </row>
    <row r="155" spans="1:46" ht="15.95" customHeight="1" x14ac:dyDescent="0.25">
      <c r="A155" s="20" t="s">
        <v>125</v>
      </c>
      <c r="B155" s="55"/>
      <c r="C155" s="71"/>
      <c r="D155" s="71"/>
      <c r="E155" s="71"/>
      <c r="F155" s="71"/>
      <c r="G155" s="71">
        <v>83</v>
      </c>
      <c r="H155" s="71">
        <v>92</v>
      </c>
      <c r="I155" s="71">
        <v>130</v>
      </c>
      <c r="J155" s="71">
        <v>101</v>
      </c>
      <c r="K155" s="71">
        <v>157</v>
      </c>
      <c r="L155" s="71">
        <v>188</v>
      </c>
      <c r="M155" s="71">
        <v>234</v>
      </c>
      <c r="N155" s="71">
        <v>273</v>
      </c>
      <c r="O155" s="71">
        <v>227</v>
      </c>
      <c r="P155" s="71">
        <v>243</v>
      </c>
      <c r="Q155" s="71">
        <v>260</v>
      </c>
      <c r="R155" s="71">
        <v>300</v>
      </c>
      <c r="S155" s="71">
        <v>294</v>
      </c>
      <c r="T155" s="71">
        <v>282</v>
      </c>
      <c r="U155" s="71">
        <v>312</v>
      </c>
      <c r="V155" s="71">
        <v>294</v>
      </c>
      <c r="W155" s="71">
        <v>257</v>
      </c>
      <c r="X155" s="71">
        <v>237</v>
      </c>
      <c r="Y155" s="71">
        <v>210</v>
      </c>
      <c r="Z155" s="71">
        <v>208</v>
      </c>
      <c r="AA155" s="71">
        <v>204</v>
      </c>
      <c r="AB155" s="71">
        <v>173</v>
      </c>
      <c r="AC155" s="71">
        <v>177</v>
      </c>
      <c r="AD155" s="71">
        <v>175</v>
      </c>
      <c r="AE155" s="71">
        <v>190</v>
      </c>
      <c r="AF155" s="71">
        <v>197</v>
      </c>
      <c r="AG155" s="71">
        <v>213</v>
      </c>
      <c r="AH155" s="71">
        <v>244</v>
      </c>
      <c r="AI155" s="71">
        <v>245</v>
      </c>
      <c r="AJ155" s="71">
        <v>231</v>
      </c>
      <c r="AK155" s="71">
        <v>261</v>
      </c>
      <c r="AL155" s="71">
        <v>267</v>
      </c>
      <c r="AM155" s="71">
        <v>240</v>
      </c>
      <c r="AN155" s="71">
        <v>228</v>
      </c>
      <c r="AO155" s="71">
        <v>225</v>
      </c>
      <c r="AP155" s="71">
        <v>234</v>
      </c>
      <c r="AQ155" s="71">
        <v>205</v>
      </c>
      <c r="AR155" s="71">
        <v>200</v>
      </c>
      <c r="AS155" s="82">
        <v>186</v>
      </c>
      <c r="AT155" s="1">
        <v>180</v>
      </c>
    </row>
    <row r="156" spans="1:46" s="5" customFormat="1" ht="15.95" customHeight="1" x14ac:dyDescent="0.25">
      <c r="A156" s="21" t="s">
        <v>96</v>
      </c>
      <c r="B156" s="9">
        <f t="shared" ref="B156" si="176">SUM(B157:B162)</f>
        <v>0</v>
      </c>
      <c r="C156" s="72">
        <f t="shared" ref="C156" si="177">SUM(C157:C162)</f>
        <v>0</v>
      </c>
      <c r="D156" s="72">
        <f t="shared" ref="D156" si="178">SUM(D157:D162)</f>
        <v>0</v>
      </c>
      <c r="E156" s="72">
        <f t="shared" ref="E156" si="179">SUM(E157:E162)</f>
        <v>0</v>
      </c>
      <c r="F156" s="72">
        <f t="shared" ref="F156" si="180">SUM(F157:F162)</f>
        <v>0</v>
      </c>
      <c r="G156" s="72">
        <f t="shared" ref="G156" si="181">SUM(G157:G162)</f>
        <v>0</v>
      </c>
      <c r="H156" s="72">
        <f t="shared" ref="H156" si="182">SUM(H157:H162)</f>
        <v>0</v>
      </c>
      <c r="I156" s="72">
        <f t="shared" ref="I156" si="183">SUM(I157:I162)</f>
        <v>0</v>
      </c>
      <c r="J156" s="72">
        <f t="shared" ref="J156" si="184">SUM(J157:J162)</f>
        <v>0</v>
      </c>
      <c r="K156" s="72">
        <f t="shared" ref="K156" si="185">SUM(K157:K162)</f>
        <v>0</v>
      </c>
      <c r="L156" s="72">
        <f t="shared" ref="L156" si="186">SUM(L157:L162)</f>
        <v>0</v>
      </c>
      <c r="M156" s="72">
        <f t="shared" ref="M156" si="187">SUM(M157:M162)</f>
        <v>0</v>
      </c>
      <c r="N156" s="72">
        <f t="shared" ref="N156" si="188">SUM(N157:N162)</f>
        <v>0</v>
      </c>
      <c r="O156" s="72">
        <f t="shared" ref="O156" si="189">SUM(O157:O162)</f>
        <v>0</v>
      </c>
      <c r="P156" s="72">
        <f t="shared" ref="P156" si="190">SUM(P157:P162)</f>
        <v>0</v>
      </c>
      <c r="Q156" s="72">
        <f t="shared" ref="Q156" si="191">SUM(Q157:Q162)</f>
        <v>0</v>
      </c>
      <c r="R156" s="72">
        <f t="shared" ref="R156" si="192">SUM(R157:R162)</f>
        <v>0</v>
      </c>
      <c r="S156" s="72">
        <f t="shared" ref="S156" si="193">SUM(S157:S162)</f>
        <v>0</v>
      </c>
      <c r="T156" s="72">
        <f t="shared" ref="T156" si="194">SUM(T157:T162)</f>
        <v>0</v>
      </c>
      <c r="U156" s="72">
        <f t="shared" ref="U156" si="195">SUM(U157:U162)</f>
        <v>0</v>
      </c>
      <c r="V156" s="72">
        <f t="shared" ref="V156" si="196">SUM(V157:V162)</f>
        <v>0</v>
      </c>
      <c r="W156" s="72">
        <f t="shared" ref="W156" si="197">SUM(W157:W162)</f>
        <v>0</v>
      </c>
      <c r="X156" s="72">
        <f t="shared" ref="X156" si="198">SUM(X157:X162)</f>
        <v>0</v>
      </c>
      <c r="Y156" s="72">
        <f t="shared" ref="Y156" si="199">SUM(Y157:Y162)</f>
        <v>0</v>
      </c>
      <c r="Z156" s="72">
        <f t="shared" ref="Z156" si="200">SUM(Z157:Z162)</f>
        <v>176</v>
      </c>
      <c r="AA156" s="72">
        <f t="shared" ref="AA156" si="201">SUM(AA157:AA162)</f>
        <v>434</v>
      </c>
      <c r="AB156" s="72">
        <f t="shared" ref="AB156" si="202">SUM(AB157:AB162)</f>
        <v>1029</v>
      </c>
      <c r="AC156" s="72">
        <f t="shared" ref="AC156" si="203">SUM(AC157:AC162)</f>
        <v>1492</v>
      </c>
      <c r="AD156" s="72">
        <f t="shared" ref="AD156" si="204">SUM(AD157:AD162)</f>
        <v>1818</v>
      </c>
      <c r="AE156" s="72">
        <f t="shared" ref="AE156" si="205">SUM(AE157:AE162)</f>
        <v>2266</v>
      </c>
      <c r="AF156" s="72">
        <f t="shared" ref="AF156" si="206">SUM(AF157:AF162)</f>
        <v>2609</v>
      </c>
      <c r="AG156" s="72">
        <f t="shared" ref="AG156" si="207">SUM(AG157:AG162)</f>
        <v>2868</v>
      </c>
      <c r="AH156" s="72">
        <f t="shared" ref="AH156" si="208">SUM(AH157:AH162)</f>
        <v>3206</v>
      </c>
      <c r="AI156" s="72">
        <f t="shared" ref="AI156" si="209">SUM(AI157:AI162)</f>
        <v>3422</v>
      </c>
      <c r="AJ156" s="72">
        <f t="shared" ref="AJ156" si="210">SUM(AJ157:AJ162)</f>
        <v>3568</v>
      </c>
      <c r="AK156" s="72">
        <f t="shared" ref="AK156" si="211">SUM(AK157:AK162)</f>
        <v>3668</v>
      </c>
      <c r="AL156" s="72">
        <f t="shared" ref="AL156" si="212">SUM(AL157:AL162)</f>
        <v>3962</v>
      </c>
      <c r="AM156" s="72">
        <f t="shared" ref="AM156" si="213">SUM(AM157:AM162)</f>
        <v>4137</v>
      </c>
      <c r="AN156" s="72">
        <f t="shared" ref="AN156" si="214">SUM(AN157:AN162)</f>
        <v>4168</v>
      </c>
      <c r="AO156" s="72">
        <f t="shared" ref="AO156" si="215">SUM(AO157:AO162)</f>
        <v>4129</v>
      </c>
      <c r="AP156" s="72">
        <f t="shared" ref="AP156" si="216">SUM(AP157:AP162)</f>
        <v>4622</v>
      </c>
      <c r="AQ156" s="72">
        <f t="shared" ref="AQ156" si="217">SUM(AQ157:AQ162)</f>
        <v>4435</v>
      </c>
      <c r="AR156" s="72">
        <f t="shared" ref="AR156:AS156" si="218">SUM(AR157:AR162)</f>
        <v>4233</v>
      </c>
      <c r="AS156" s="72">
        <f t="shared" si="218"/>
        <v>3933</v>
      </c>
      <c r="AT156" s="40">
        <f t="shared" ref="AT156" si="219">SUM(AT157:AT162)</f>
        <v>3944</v>
      </c>
    </row>
    <row r="157" spans="1:46" ht="15.95" customHeight="1" x14ac:dyDescent="0.25">
      <c r="A157" s="20" t="s">
        <v>126</v>
      </c>
      <c r="B157" s="55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>
        <v>241</v>
      </c>
      <c r="AC157" s="71">
        <v>203</v>
      </c>
      <c r="AD157" s="71">
        <v>157</v>
      </c>
      <c r="AE157" s="71">
        <v>176</v>
      </c>
      <c r="AF157" s="71">
        <v>183</v>
      </c>
      <c r="AG157" s="71">
        <v>205</v>
      </c>
      <c r="AH157" s="71">
        <v>261</v>
      </c>
      <c r="AI157" s="71">
        <v>295</v>
      </c>
      <c r="AJ157" s="71">
        <v>319</v>
      </c>
      <c r="AK157" s="71">
        <v>372</v>
      </c>
      <c r="AL157" s="71">
        <v>407</v>
      </c>
      <c r="AM157" s="71">
        <v>395</v>
      </c>
      <c r="AN157" s="71">
        <v>365</v>
      </c>
      <c r="AO157" s="71">
        <v>335</v>
      </c>
      <c r="AP157" s="71">
        <v>377</v>
      </c>
      <c r="AQ157" s="71">
        <v>401</v>
      </c>
      <c r="AR157" s="71">
        <v>431</v>
      </c>
      <c r="AS157" s="82">
        <v>396</v>
      </c>
      <c r="AT157" s="1">
        <v>398</v>
      </c>
    </row>
    <row r="158" spans="1:46" ht="15.95" customHeight="1" x14ac:dyDescent="0.25">
      <c r="A158" s="20" t="s">
        <v>127</v>
      </c>
      <c r="B158" s="55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>
        <v>181</v>
      </c>
      <c r="AC158" s="71">
        <v>230</v>
      </c>
      <c r="AD158" s="71">
        <v>198</v>
      </c>
      <c r="AE158" s="71">
        <v>158</v>
      </c>
      <c r="AF158" s="71">
        <v>142</v>
      </c>
      <c r="AG158" s="71">
        <v>144</v>
      </c>
      <c r="AH158" s="71">
        <v>181</v>
      </c>
      <c r="AI158" s="71">
        <v>206</v>
      </c>
      <c r="AJ158" s="71">
        <v>282</v>
      </c>
      <c r="AK158" s="71">
        <v>323</v>
      </c>
      <c r="AL158" s="71">
        <v>363</v>
      </c>
      <c r="AM158" s="71">
        <v>348</v>
      </c>
      <c r="AN158" s="71">
        <v>345</v>
      </c>
      <c r="AO158" s="71">
        <v>317</v>
      </c>
      <c r="AP158" s="71">
        <v>364</v>
      </c>
      <c r="AQ158" s="71">
        <v>309</v>
      </c>
      <c r="AR158" s="71">
        <v>292</v>
      </c>
      <c r="AS158" s="82">
        <v>229</v>
      </c>
      <c r="AT158" s="1">
        <v>225</v>
      </c>
    </row>
    <row r="159" spans="1:46" ht="15.95" customHeight="1" x14ac:dyDescent="0.25">
      <c r="A159" s="20" t="s">
        <v>128</v>
      </c>
      <c r="B159" s="55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>
        <v>213</v>
      </c>
      <c r="AD159" s="71">
        <v>546</v>
      </c>
      <c r="AE159" s="71">
        <v>904</v>
      </c>
      <c r="AF159" s="71">
        <v>1233</v>
      </c>
      <c r="AG159" s="71">
        <v>1502</v>
      </c>
      <c r="AH159" s="71">
        <v>1714</v>
      </c>
      <c r="AI159" s="71">
        <v>1844</v>
      </c>
      <c r="AJ159" s="71">
        <v>1924</v>
      </c>
      <c r="AK159" s="71">
        <v>1938</v>
      </c>
      <c r="AL159" s="71">
        <v>2090</v>
      </c>
      <c r="AM159" s="71">
        <v>2186</v>
      </c>
      <c r="AN159" s="71">
        <v>2259</v>
      </c>
      <c r="AO159" s="71">
        <v>2216</v>
      </c>
      <c r="AP159" s="71">
        <v>2331</v>
      </c>
      <c r="AQ159" s="71">
        <v>2103</v>
      </c>
      <c r="AR159" s="71">
        <v>1917</v>
      </c>
      <c r="AS159" s="82">
        <v>1704</v>
      </c>
      <c r="AT159" s="1">
        <v>1631</v>
      </c>
    </row>
    <row r="160" spans="1:46" ht="15.95" customHeight="1" x14ac:dyDescent="0.25">
      <c r="A160" s="25" t="s">
        <v>129</v>
      </c>
      <c r="B160" s="55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>
        <v>137</v>
      </c>
      <c r="AA160" s="71">
        <v>359</v>
      </c>
      <c r="AB160" s="71">
        <v>505</v>
      </c>
      <c r="AC160" s="71">
        <v>710</v>
      </c>
      <c r="AD160" s="71">
        <v>790</v>
      </c>
      <c r="AE160" s="71">
        <v>904</v>
      </c>
      <c r="AF160" s="71">
        <v>925</v>
      </c>
      <c r="AG160" s="71">
        <v>888</v>
      </c>
      <c r="AH160" s="71">
        <v>888</v>
      </c>
      <c r="AI160" s="71">
        <v>911</v>
      </c>
      <c r="AJ160" s="71">
        <v>852</v>
      </c>
      <c r="AK160" s="71">
        <v>650</v>
      </c>
      <c r="AL160" s="71">
        <v>488</v>
      </c>
      <c r="AM160" s="71">
        <v>309</v>
      </c>
      <c r="AN160" s="71">
        <v>103</v>
      </c>
      <c r="AO160" s="71">
        <v>41</v>
      </c>
      <c r="AP160" s="71">
        <v>41</v>
      </c>
      <c r="AQ160" s="71">
        <v>17</v>
      </c>
      <c r="AR160" s="71">
        <v>15</v>
      </c>
      <c r="AT160" s="1">
        <v>0</v>
      </c>
    </row>
    <row r="161" spans="1:46" ht="15.95" customHeight="1" x14ac:dyDescent="0.25">
      <c r="A161" s="25" t="s">
        <v>130</v>
      </c>
      <c r="B161" s="55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>
        <v>183</v>
      </c>
      <c r="AL161" s="71">
        <v>390</v>
      </c>
      <c r="AM161" s="71">
        <v>674</v>
      </c>
      <c r="AN161" s="71">
        <v>885</v>
      </c>
      <c r="AO161" s="71">
        <v>1008</v>
      </c>
      <c r="AP161" s="71">
        <v>1243</v>
      </c>
      <c r="AQ161" s="71">
        <v>1277</v>
      </c>
      <c r="AR161" s="71">
        <v>1271</v>
      </c>
      <c r="AS161" s="82">
        <v>1319</v>
      </c>
      <c r="AT161" s="1">
        <v>1395</v>
      </c>
    </row>
    <row r="162" spans="1:46" ht="15.95" customHeight="1" x14ac:dyDescent="0.25">
      <c r="A162" s="25" t="s">
        <v>131</v>
      </c>
      <c r="B162" s="55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>
        <v>39</v>
      </c>
      <c r="AA162" s="71">
        <v>75</v>
      </c>
      <c r="AB162" s="71">
        <v>102</v>
      </c>
      <c r="AC162" s="71">
        <v>136</v>
      </c>
      <c r="AD162" s="71">
        <v>127</v>
      </c>
      <c r="AE162" s="71">
        <v>124</v>
      </c>
      <c r="AF162" s="71">
        <v>126</v>
      </c>
      <c r="AG162" s="71">
        <v>129</v>
      </c>
      <c r="AH162" s="71">
        <v>162</v>
      </c>
      <c r="AI162" s="71">
        <v>166</v>
      </c>
      <c r="AJ162" s="71">
        <v>191</v>
      </c>
      <c r="AK162" s="71">
        <v>202</v>
      </c>
      <c r="AL162" s="71">
        <v>224</v>
      </c>
      <c r="AM162" s="71">
        <v>225</v>
      </c>
      <c r="AN162" s="71">
        <v>211</v>
      </c>
      <c r="AO162" s="71">
        <v>212</v>
      </c>
      <c r="AP162" s="71">
        <v>266</v>
      </c>
      <c r="AQ162" s="71">
        <v>328</v>
      </c>
      <c r="AR162" s="71">
        <v>307</v>
      </c>
      <c r="AS162" s="82">
        <v>285</v>
      </c>
      <c r="AT162" s="1">
        <v>295</v>
      </c>
    </row>
    <row r="163" spans="1:46" s="5" customFormat="1" ht="15.95" customHeight="1" x14ac:dyDescent="0.25">
      <c r="A163" s="21" t="s">
        <v>65</v>
      </c>
      <c r="B163" s="9">
        <f>SUM(B164:B165)</f>
        <v>0</v>
      </c>
      <c r="C163" s="72">
        <f t="shared" ref="C163:AS163" si="220">SUM(C164:C165)</f>
        <v>0</v>
      </c>
      <c r="D163" s="72">
        <f t="shared" si="220"/>
        <v>0</v>
      </c>
      <c r="E163" s="72">
        <f t="shared" si="220"/>
        <v>9</v>
      </c>
      <c r="F163" s="72">
        <f t="shared" si="220"/>
        <v>89</v>
      </c>
      <c r="G163" s="72">
        <f t="shared" si="220"/>
        <v>95</v>
      </c>
      <c r="H163" s="72">
        <f t="shared" si="220"/>
        <v>53</v>
      </c>
      <c r="I163" s="72">
        <f t="shared" si="220"/>
        <v>51</v>
      </c>
      <c r="J163" s="72">
        <f t="shared" si="220"/>
        <v>39</v>
      </c>
      <c r="K163" s="72">
        <f t="shared" si="220"/>
        <v>47</v>
      </c>
      <c r="L163" s="72">
        <f t="shared" si="220"/>
        <v>72</v>
      </c>
      <c r="M163" s="72">
        <f t="shared" si="220"/>
        <v>41</v>
      </c>
      <c r="N163" s="72">
        <f t="shared" si="220"/>
        <v>102</v>
      </c>
      <c r="O163" s="72">
        <f t="shared" si="220"/>
        <v>260</v>
      </c>
      <c r="P163" s="72">
        <f t="shared" si="220"/>
        <v>407</v>
      </c>
      <c r="Q163" s="72">
        <f t="shared" si="220"/>
        <v>443</v>
      </c>
      <c r="R163" s="72">
        <f t="shared" si="220"/>
        <v>447</v>
      </c>
      <c r="S163" s="72">
        <f t="shared" si="220"/>
        <v>407</v>
      </c>
      <c r="T163" s="72">
        <f t="shared" si="220"/>
        <v>578</v>
      </c>
      <c r="U163" s="72">
        <f t="shared" si="220"/>
        <v>572</v>
      </c>
      <c r="V163" s="72">
        <f t="shared" si="220"/>
        <v>661</v>
      </c>
      <c r="W163" s="72">
        <f t="shared" si="220"/>
        <v>571</v>
      </c>
      <c r="X163" s="72">
        <f t="shared" si="220"/>
        <v>547</v>
      </c>
      <c r="Y163" s="72">
        <f t="shared" si="220"/>
        <v>513</v>
      </c>
      <c r="Z163" s="72">
        <f t="shared" si="220"/>
        <v>416</v>
      </c>
      <c r="AA163" s="72">
        <f t="shared" si="220"/>
        <v>322</v>
      </c>
      <c r="AB163" s="72">
        <f t="shared" si="220"/>
        <v>161</v>
      </c>
      <c r="AC163" s="72">
        <f t="shared" si="220"/>
        <v>32</v>
      </c>
      <c r="AD163" s="72">
        <f t="shared" si="220"/>
        <v>6</v>
      </c>
      <c r="AE163" s="72">
        <f t="shared" si="220"/>
        <v>6</v>
      </c>
      <c r="AF163" s="72">
        <f t="shared" si="220"/>
        <v>7</v>
      </c>
      <c r="AG163" s="72">
        <f t="shared" si="220"/>
        <v>2</v>
      </c>
      <c r="AH163" s="72">
        <f t="shared" si="220"/>
        <v>0</v>
      </c>
      <c r="AI163" s="72">
        <f t="shared" si="220"/>
        <v>2</v>
      </c>
      <c r="AJ163" s="72">
        <f t="shared" si="220"/>
        <v>1</v>
      </c>
      <c r="AK163" s="72">
        <f t="shared" si="220"/>
        <v>0</v>
      </c>
      <c r="AL163" s="72">
        <f t="shared" si="220"/>
        <v>1</v>
      </c>
      <c r="AM163" s="72">
        <f t="shared" si="220"/>
        <v>1</v>
      </c>
      <c r="AN163" s="72">
        <f t="shared" si="220"/>
        <v>1</v>
      </c>
      <c r="AO163" s="72">
        <f t="shared" si="220"/>
        <v>0</v>
      </c>
      <c r="AP163" s="72">
        <f t="shared" si="220"/>
        <v>1</v>
      </c>
      <c r="AQ163" s="72">
        <f t="shared" si="220"/>
        <v>1</v>
      </c>
      <c r="AR163" s="72">
        <f t="shared" si="220"/>
        <v>1</v>
      </c>
      <c r="AS163" s="72">
        <f t="shared" si="220"/>
        <v>0</v>
      </c>
      <c r="AT163" s="40">
        <f t="shared" ref="AT163" si="221">SUM(AT164:AT165)</f>
        <v>0</v>
      </c>
    </row>
    <row r="164" spans="1:46" ht="15.95" customHeight="1" x14ac:dyDescent="0.25">
      <c r="A164" s="20" t="s">
        <v>132</v>
      </c>
      <c r="B164" s="55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>
        <v>69</v>
      </c>
      <c r="P164" s="71">
        <v>174</v>
      </c>
      <c r="Q164" s="71">
        <v>172</v>
      </c>
      <c r="R164" s="71">
        <v>196</v>
      </c>
      <c r="S164" s="71">
        <v>206</v>
      </c>
      <c r="T164" s="71">
        <v>298</v>
      </c>
      <c r="U164" s="71">
        <v>286</v>
      </c>
      <c r="V164" s="71">
        <v>320</v>
      </c>
      <c r="W164" s="71">
        <v>282</v>
      </c>
      <c r="X164" s="71">
        <v>288</v>
      </c>
      <c r="Y164" s="71">
        <v>287</v>
      </c>
      <c r="Z164" s="71">
        <v>237</v>
      </c>
      <c r="AA164" s="71">
        <v>206</v>
      </c>
      <c r="AB164" s="71">
        <v>92</v>
      </c>
      <c r="AC164" s="71">
        <v>18</v>
      </c>
      <c r="AD164" s="71">
        <v>2</v>
      </c>
      <c r="AE164" s="71">
        <v>3</v>
      </c>
      <c r="AF164" s="71">
        <v>4</v>
      </c>
      <c r="AG164" s="71"/>
      <c r="AH164" s="71"/>
      <c r="AI164" s="71">
        <v>1</v>
      </c>
      <c r="AJ164" s="71"/>
      <c r="AK164" s="71"/>
      <c r="AL164" s="71">
        <v>1</v>
      </c>
      <c r="AM164" s="71">
        <v>1</v>
      </c>
      <c r="AN164" s="71">
        <v>1</v>
      </c>
      <c r="AO164" s="71"/>
      <c r="AP164" s="71"/>
      <c r="AQ164" s="71"/>
      <c r="AR164" s="71"/>
    </row>
    <row r="165" spans="1:46" ht="15.95" customHeight="1" x14ac:dyDescent="0.25">
      <c r="A165" s="20" t="s">
        <v>122</v>
      </c>
      <c r="B165" s="55"/>
      <c r="C165" s="71"/>
      <c r="D165" s="71"/>
      <c r="E165" s="71">
        <v>9</v>
      </c>
      <c r="F165" s="71">
        <v>89</v>
      </c>
      <c r="G165" s="71">
        <v>95</v>
      </c>
      <c r="H165" s="71">
        <v>53</v>
      </c>
      <c r="I165" s="71">
        <v>51</v>
      </c>
      <c r="J165" s="71">
        <v>39</v>
      </c>
      <c r="K165" s="71">
        <v>47</v>
      </c>
      <c r="L165" s="71">
        <v>72</v>
      </c>
      <c r="M165" s="71">
        <v>41</v>
      </c>
      <c r="N165" s="71">
        <v>102</v>
      </c>
      <c r="O165" s="71">
        <v>191</v>
      </c>
      <c r="P165" s="71">
        <v>233</v>
      </c>
      <c r="Q165" s="71">
        <v>271</v>
      </c>
      <c r="R165" s="71">
        <v>251</v>
      </c>
      <c r="S165" s="71">
        <v>201</v>
      </c>
      <c r="T165" s="71">
        <v>280</v>
      </c>
      <c r="U165" s="71">
        <v>286</v>
      </c>
      <c r="V165" s="71">
        <v>341</v>
      </c>
      <c r="W165" s="71">
        <v>289</v>
      </c>
      <c r="X165" s="71">
        <v>259</v>
      </c>
      <c r="Y165" s="71">
        <v>226</v>
      </c>
      <c r="Z165" s="71">
        <v>179</v>
      </c>
      <c r="AA165" s="71">
        <v>116</v>
      </c>
      <c r="AB165" s="71">
        <v>69</v>
      </c>
      <c r="AC165" s="71">
        <v>14</v>
      </c>
      <c r="AD165" s="71">
        <v>4</v>
      </c>
      <c r="AE165" s="71">
        <v>3</v>
      </c>
      <c r="AF165" s="71">
        <v>3</v>
      </c>
      <c r="AG165" s="71">
        <v>2</v>
      </c>
      <c r="AH165" s="71"/>
      <c r="AI165" s="71">
        <v>1</v>
      </c>
      <c r="AJ165" s="71">
        <v>1</v>
      </c>
      <c r="AK165" s="71"/>
      <c r="AL165" s="71"/>
      <c r="AM165" s="71"/>
      <c r="AN165" s="71"/>
      <c r="AO165" s="71"/>
      <c r="AP165" s="71">
        <v>1</v>
      </c>
      <c r="AQ165" s="71">
        <v>1</v>
      </c>
      <c r="AR165" s="71">
        <v>1</v>
      </c>
    </row>
    <row r="166" spans="1:46" s="5" customFormat="1" ht="15.95" customHeight="1" x14ac:dyDescent="0.25">
      <c r="A166" s="21" t="s">
        <v>72</v>
      </c>
      <c r="B166" s="9">
        <f>SUM(B167:B170)</f>
        <v>1177</v>
      </c>
      <c r="C166" s="72">
        <f t="shared" ref="C166:AS166" si="222">SUM(C167:C170)</f>
        <v>878</v>
      </c>
      <c r="D166" s="72">
        <f t="shared" si="222"/>
        <v>729</v>
      </c>
      <c r="E166" s="72">
        <f t="shared" si="222"/>
        <v>566</v>
      </c>
      <c r="F166" s="72">
        <f t="shared" si="222"/>
        <v>639</v>
      </c>
      <c r="G166" s="72">
        <f t="shared" si="222"/>
        <v>582</v>
      </c>
      <c r="H166" s="72">
        <f t="shared" si="222"/>
        <v>591</v>
      </c>
      <c r="I166" s="72">
        <f t="shared" si="222"/>
        <v>650</v>
      </c>
      <c r="J166" s="72">
        <f t="shared" si="222"/>
        <v>559</v>
      </c>
      <c r="K166" s="72">
        <f t="shared" si="222"/>
        <v>667</v>
      </c>
      <c r="L166" s="72">
        <f t="shared" si="222"/>
        <v>794</v>
      </c>
      <c r="M166" s="72">
        <f t="shared" si="222"/>
        <v>813</v>
      </c>
      <c r="N166" s="72">
        <f t="shared" si="222"/>
        <v>1054</v>
      </c>
      <c r="O166" s="72">
        <f t="shared" si="222"/>
        <v>1078</v>
      </c>
      <c r="P166" s="72">
        <f t="shared" si="222"/>
        <v>1326</v>
      </c>
      <c r="Q166" s="72">
        <f t="shared" si="222"/>
        <v>1505</v>
      </c>
      <c r="R166" s="72">
        <f t="shared" si="222"/>
        <v>1558</v>
      </c>
      <c r="S166" s="72">
        <f t="shared" si="222"/>
        <v>1600</v>
      </c>
      <c r="T166" s="72">
        <f t="shared" si="222"/>
        <v>1500</v>
      </c>
      <c r="U166" s="72">
        <f t="shared" si="222"/>
        <v>1467</v>
      </c>
      <c r="V166" s="72">
        <f t="shared" si="222"/>
        <v>1322</v>
      </c>
      <c r="W166" s="72">
        <f t="shared" si="222"/>
        <v>1239</v>
      </c>
      <c r="X166" s="72">
        <f t="shared" si="222"/>
        <v>1164</v>
      </c>
      <c r="Y166" s="72">
        <f t="shared" si="222"/>
        <v>860</v>
      </c>
      <c r="Z166" s="72">
        <f t="shared" si="222"/>
        <v>655</v>
      </c>
      <c r="AA166" s="72">
        <f t="shared" si="222"/>
        <v>459</v>
      </c>
      <c r="AB166" s="72">
        <f t="shared" si="222"/>
        <v>203</v>
      </c>
      <c r="AC166" s="72">
        <f t="shared" si="222"/>
        <v>77</v>
      </c>
      <c r="AD166" s="72">
        <f t="shared" si="222"/>
        <v>19</v>
      </c>
      <c r="AE166" s="72">
        <f t="shared" si="222"/>
        <v>17</v>
      </c>
      <c r="AF166" s="72">
        <f t="shared" si="222"/>
        <v>5</v>
      </c>
      <c r="AG166" s="72">
        <f t="shared" si="222"/>
        <v>2</v>
      </c>
      <c r="AH166" s="72">
        <f t="shared" si="222"/>
        <v>1</v>
      </c>
      <c r="AI166" s="72">
        <f t="shared" si="222"/>
        <v>0</v>
      </c>
      <c r="AJ166" s="72">
        <f t="shared" si="222"/>
        <v>0</v>
      </c>
      <c r="AK166" s="72">
        <f t="shared" si="222"/>
        <v>0</v>
      </c>
      <c r="AL166" s="72">
        <f t="shared" si="222"/>
        <v>0</v>
      </c>
      <c r="AM166" s="72">
        <f t="shared" si="222"/>
        <v>1</v>
      </c>
      <c r="AN166" s="72">
        <f t="shared" si="222"/>
        <v>0</v>
      </c>
      <c r="AO166" s="72">
        <f t="shared" si="222"/>
        <v>0</v>
      </c>
      <c r="AP166" s="72">
        <f t="shared" si="222"/>
        <v>1</v>
      </c>
      <c r="AQ166" s="72">
        <f t="shared" si="222"/>
        <v>0</v>
      </c>
      <c r="AR166" s="72">
        <f t="shared" si="222"/>
        <v>0</v>
      </c>
      <c r="AS166" s="72">
        <f t="shared" si="222"/>
        <v>0</v>
      </c>
      <c r="AT166" s="40">
        <f t="shared" ref="AT166" si="223">SUM(AT167:AT170)</f>
        <v>0</v>
      </c>
    </row>
    <row r="167" spans="1:46" ht="15.95" customHeight="1" x14ac:dyDescent="0.25">
      <c r="A167" s="20" t="s">
        <v>133</v>
      </c>
      <c r="B167" s="55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>
        <v>232</v>
      </c>
      <c r="O167" s="71">
        <v>374</v>
      </c>
      <c r="P167" s="71">
        <v>650</v>
      </c>
      <c r="Q167" s="71">
        <v>774</v>
      </c>
      <c r="R167" s="71">
        <v>849</v>
      </c>
      <c r="S167" s="71">
        <v>867</v>
      </c>
      <c r="T167" s="71">
        <v>779</v>
      </c>
      <c r="U167" s="71">
        <v>760</v>
      </c>
      <c r="V167" s="71">
        <v>715</v>
      </c>
      <c r="W167" s="71">
        <v>726</v>
      </c>
      <c r="X167" s="71">
        <v>674</v>
      </c>
      <c r="Y167" s="71">
        <v>541</v>
      </c>
      <c r="Z167" s="71">
        <v>375</v>
      </c>
      <c r="AA167" s="71">
        <v>262</v>
      </c>
      <c r="AB167" s="71">
        <v>111</v>
      </c>
      <c r="AC167" s="71">
        <v>43</v>
      </c>
      <c r="AD167" s="71">
        <v>11</v>
      </c>
      <c r="AE167" s="71">
        <v>11</v>
      </c>
      <c r="AF167" s="71">
        <v>4</v>
      </c>
      <c r="AG167" s="71">
        <v>2</v>
      </c>
      <c r="AH167" s="71">
        <v>1</v>
      </c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</row>
    <row r="168" spans="1:46" ht="15.95" customHeight="1" x14ac:dyDescent="0.25">
      <c r="A168" s="25" t="s">
        <v>134</v>
      </c>
      <c r="B168" s="55">
        <v>2</v>
      </c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</row>
    <row r="169" spans="1:46" ht="15.95" customHeight="1" x14ac:dyDescent="0.25">
      <c r="A169" s="20" t="s">
        <v>125</v>
      </c>
      <c r="B169" s="55">
        <v>549</v>
      </c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</row>
    <row r="170" spans="1:46" ht="15.95" customHeight="1" x14ac:dyDescent="0.25">
      <c r="A170" s="25" t="s">
        <v>135</v>
      </c>
      <c r="B170" s="55">
        <v>626</v>
      </c>
      <c r="C170" s="71">
        <v>878</v>
      </c>
      <c r="D170" s="71">
        <v>729</v>
      </c>
      <c r="E170" s="71">
        <v>566</v>
      </c>
      <c r="F170" s="71">
        <v>639</v>
      </c>
      <c r="G170" s="71">
        <v>582</v>
      </c>
      <c r="H170" s="71">
        <v>591</v>
      </c>
      <c r="I170" s="71">
        <v>650</v>
      </c>
      <c r="J170" s="71">
        <v>559</v>
      </c>
      <c r="K170" s="71">
        <v>667</v>
      </c>
      <c r="L170" s="71">
        <v>794</v>
      </c>
      <c r="M170" s="71">
        <v>813</v>
      </c>
      <c r="N170" s="71">
        <v>822</v>
      </c>
      <c r="O170" s="71">
        <v>704</v>
      </c>
      <c r="P170" s="71">
        <v>676</v>
      </c>
      <c r="Q170" s="71">
        <v>731</v>
      </c>
      <c r="R170" s="71">
        <v>709</v>
      </c>
      <c r="S170" s="71">
        <v>733</v>
      </c>
      <c r="T170" s="71">
        <v>721</v>
      </c>
      <c r="U170" s="71">
        <v>707</v>
      </c>
      <c r="V170" s="71">
        <v>607</v>
      </c>
      <c r="W170" s="71">
        <v>513</v>
      </c>
      <c r="X170" s="71">
        <v>490</v>
      </c>
      <c r="Y170" s="71">
        <v>319</v>
      </c>
      <c r="Z170" s="71">
        <v>280</v>
      </c>
      <c r="AA170" s="71">
        <v>197</v>
      </c>
      <c r="AB170" s="71">
        <v>92</v>
      </c>
      <c r="AC170" s="71">
        <v>34</v>
      </c>
      <c r="AD170" s="71">
        <v>8</v>
      </c>
      <c r="AE170" s="71">
        <v>6</v>
      </c>
      <c r="AF170" s="71">
        <v>1</v>
      </c>
      <c r="AG170" s="71"/>
      <c r="AH170" s="71"/>
      <c r="AI170" s="71"/>
      <c r="AJ170" s="71"/>
      <c r="AK170" s="71"/>
      <c r="AL170" s="71"/>
      <c r="AM170" s="71">
        <v>1</v>
      </c>
      <c r="AN170" s="71"/>
      <c r="AO170" s="71"/>
      <c r="AP170" s="71">
        <v>1</v>
      </c>
      <c r="AQ170" s="71"/>
      <c r="AR170" s="71"/>
    </row>
    <row r="171" spans="1:46" s="5" customFormat="1" ht="15.95" customHeight="1" x14ac:dyDescent="0.25">
      <c r="A171" s="21" t="s">
        <v>136</v>
      </c>
      <c r="B171" s="9">
        <f>SUM(B172:B173)</f>
        <v>0</v>
      </c>
      <c r="C171" s="72">
        <f t="shared" ref="C171:AS171" si="224">SUM(C172:C173)</f>
        <v>0</v>
      </c>
      <c r="D171" s="72">
        <f t="shared" si="224"/>
        <v>0</v>
      </c>
      <c r="E171" s="72">
        <f t="shared" si="224"/>
        <v>46</v>
      </c>
      <c r="F171" s="72">
        <f t="shared" si="224"/>
        <v>294</v>
      </c>
      <c r="G171" s="72">
        <f t="shared" si="224"/>
        <v>520</v>
      </c>
      <c r="H171" s="72">
        <f t="shared" si="224"/>
        <v>496</v>
      </c>
      <c r="I171" s="72">
        <f t="shared" si="224"/>
        <v>724</v>
      </c>
      <c r="J171" s="72">
        <f t="shared" si="224"/>
        <v>429</v>
      </c>
      <c r="K171" s="72">
        <f t="shared" si="224"/>
        <v>537</v>
      </c>
      <c r="L171" s="72">
        <f t="shared" si="224"/>
        <v>571</v>
      </c>
      <c r="M171" s="72">
        <f t="shared" si="224"/>
        <v>513</v>
      </c>
      <c r="N171" s="72">
        <f t="shared" si="224"/>
        <v>397</v>
      </c>
      <c r="O171" s="72">
        <f t="shared" si="224"/>
        <v>171</v>
      </c>
      <c r="P171" s="72">
        <f t="shared" si="224"/>
        <v>0</v>
      </c>
      <c r="Q171" s="72">
        <f t="shared" si="224"/>
        <v>0</v>
      </c>
      <c r="R171" s="72">
        <f t="shared" si="224"/>
        <v>0</v>
      </c>
      <c r="S171" s="72">
        <f t="shared" si="224"/>
        <v>0</v>
      </c>
      <c r="T171" s="72">
        <f t="shared" si="224"/>
        <v>0</v>
      </c>
      <c r="U171" s="72">
        <f t="shared" si="224"/>
        <v>0</v>
      </c>
      <c r="V171" s="72">
        <f t="shared" si="224"/>
        <v>0</v>
      </c>
      <c r="W171" s="72">
        <f t="shared" si="224"/>
        <v>0</v>
      </c>
      <c r="X171" s="72">
        <f t="shared" si="224"/>
        <v>0</v>
      </c>
      <c r="Y171" s="72">
        <f t="shared" si="224"/>
        <v>0</v>
      </c>
      <c r="Z171" s="72">
        <f t="shared" si="224"/>
        <v>0</v>
      </c>
      <c r="AA171" s="72">
        <f t="shared" si="224"/>
        <v>0</v>
      </c>
      <c r="AB171" s="72">
        <f t="shared" si="224"/>
        <v>0</v>
      </c>
      <c r="AC171" s="72">
        <f t="shared" si="224"/>
        <v>0</v>
      </c>
      <c r="AD171" s="72">
        <f t="shared" si="224"/>
        <v>0</v>
      </c>
      <c r="AE171" s="72">
        <f t="shared" si="224"/>
        <v>0</v>
      </c>
      <c r="AF171" s="72">
        <f t="shared" si="224"/>
        <v>0</v>
      </c>
      <c r="AG171" s="72">
        <f t="shared" si="224"/>
        <v>0</v>
      </c>
      <c r="AH171" s="72">
        <f t="shared" si="224"/>
        <v>0</v>
      </c>
      <c r="AI171" s="72">
        <f t="shared" si="224"/>
        <v>0</v>
      </c>
      <c r="AJ171" s="72">
        <f t="shared" si="224"/>
        <v>0</v>
      </c>
      <c r="AK171" s="72">
        <f t="shared" si="224"/>
        <v>0</v>
      </c>
      <c r="AL171" s="72">
        <f t="shared" si="224"/>
        <v>0</v>
      </c>
      <c r="AM171" s="72">
        <f t="shared" si="224"/>
        <v>0</v>
      </c>
      <c r="AN171" s="72">
        <f t="shared" si="224"/>
        <v>0</v>
      </c>
      <c r="AO171" s="72">
        <f t="shared" si="224"/>
        <v>0</v>
      </c>
      <c r="AP171" s="72">
        <f t="shared" si="224"/>
        <v>0</v>
      </c>
      <c r="AQ171" s="72">
        <f t="shared" si="224"/>
        <v>0</v>
      </c>
      <c r="AR171" s="72">
        <f t="shared" si="224"/>
        <v>0</v>
      </c>
      <c r="AS171" s="72">
        <f t="shared" si="224"/>
        <v>0</v>
      </c>
      <c r="AT171" s="40">
        <f t="shared" ref="AT171" si="225">SUM(AT172:AT173)</f>
        <v>0</v>
      </c>
    </row>
    <row r="172" spans="1:46" ht="15.95" customHeight="1" x14ac:dyDescent="0.25">
      <c r="A172" s="20" t="s">
        <v>137</v>
      </c>
      <c r="B172" s="55"/>
      <c r="C172" s="71"/>
      <c r="D172" s="71"/>
      <c r="E172" s="71"/>
      <c r="F172" s="71">
        <v>294</v>
      </c>
      <c r="G172" s="71">
        <v>520</v>
      </c>
      <c r="H172" s="71">
        <v>496</v>
      </c>
      <c r="I172" s="71">
        <v>724</v>
      </c>
      <c r="J172" s="71">
        <v>429</v>
      </c>
      <c r="K172" s="71">
        <v>537</v>
      </c>
      <c r="L172" s="71">
        <v>571</v>
      </c>
      <c r="M172" s="71">
        <v>513</v>
      </c>
      <c r="N172" s="71">
        <v>397</v>
      </c>
      <c r="O172" s="71">
        <v>171</v>
      </c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</row>
    <row r="173" spans="1:46" ht="15.95" customHeight="1" x14ac:dyDescent="0.25">
      <c r="A173" s="25" t="s">
        <v>138</v>
      </c>
      <c r="B173" s="55"/>
      <c r="C173" s="71"/>
      <c r="D173" s="71"/>
      <c r="E173" s="71">
        <v>46</v>
      </c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</row>
    <row r="174" spans="1:46" ht="15.95" customHeight="1" x14ac:dyDescent="0.25">
      <c r="A174" s="20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1"/>
    </row>
    <row r="175" spans="1:46" ht="17.25" customHeight="1" x14ac:dyDescent="0.25">
      <c r="A175" s="103" t="s">
        <v>3</v>
      </c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"/>
    </row>
    <row r="176" spans="1:46" ht="17.25" customHeight="1" x14ac:dyDescent="0.25">
      <c r="A176" s="103" t="s">
        <v>79</v>
      </c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"/>
    </row>
    <row r="177" spans="1:46" ht="15.75" customHeight="1" x14ac:dyDescent="0.25">
      <c r="A177" s="34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48"/>
      <c r="AR177" s="48"/>
      <c r="AS177" s="1"/>
    </row>
    <row r="178" spans="1:46" ht="15.95" customHeight="1" x14ac:dyDescent="0.25">
      <c r="A178" s="93" t="s">
        <v>5</v>
      </c>
      <c r="B178" s="94">
        <v>1981</v>
      </c>
      <c r="C178" s="95">
        <v>1982</v>
      </c>
      <c r="D178" s="95">
        <v>1983</v>
      </c>
      <c r="E178" s="95">
        <v>1984</v>
      </c>
      <c r="F178" s="95">
        <v>1985</v>
      </c>
      <c r="G178" s="95">
        <v>1986</v>
      </c>
      <c r="H178" s="95">
        <v>1987</v>
      </c>
      <c r="I178" s="95">
        <v>1988</v>
      </c>
      <c r="J178" s="95">
        <v>1989</v>
      </c>
      <c r="K178" s="95">
        <v>1990</v>
      </c>
      <c r="L178" s="95">
        <v>1991</v>
      </c>
      <c r="M178" s="95">
        <v>1992</v>
      </c>
      <c r="N178" s="95">
        <v>1993</v>
      </c>
      <c r="O178" s="95">
        <v>1994</v>
      </c>
      <c r="P178" s="95">
        <v>1995</v>
      </c>
      <c r="Q178" s="95">
        <v>1996</v>
      </c>
      <c r="R178" s="95">
        <v>1997</v>
      </c>
      <c r="S178" s="95">
        <v>1998</v>
      </c>
      <c r="T178" s="95">
        <v>1999</v>
      </c>
      <c r="U178" s="95">
        <v>2000</v>
      </c>
      <c r="V178" s="95">
        <v>2001</v>
      </c>
      <c r="W178" s="95">
        <v>2002</v>
      </c>
      <c r="X178" s="95">
        <v>2003</v>
      </c>
      <c r="Y178" s="95">
        <v>2004</v>
      </c>
      <c r="Z178" s="95">
        <v>2005</v>
      </c>
      <c r="AA178" s="95">
        <v>2006</v>
      </c>
      <c r="AB178" s="95">
        <v>2007</v>
      </c>
      <c r="AC178" s="96">
        <v>2008</v>
      </c>
      <c r="AD178" s="96">
        <v>2009</v>
      </c>
      <c r="AE178" s="96">
        <v>2010</v>
      </c>
      <c r="AF178" s="96">
        <v>2011</v>
      </c>
      <c r="AG178" s="96">
        <v>2012</v>
      </c>
      <c r="AH178" s="96">
        <v>2013</v>
      </c>
      <c r="AI178" s="96">
        <v>2014</v>
      </c>
      <c r="AJ178" s="96">
        <v>2015</v>
      </c>
      <c r="AK178" s="96">
        <v>2016</v>
      </c>
      <c r="AL178" s="96">
        <v>2017</v>
      </c>
      <c r="AM178" s="96">
        <v>2018</v>
      </c>
      <c r="AN178" s="96">
        <v>2019</v>
      </c>
      <c r="AO178" s="96">
        <v>2020</v>
      </c>
      <c r="AP178" s="96">
        <v>2021</v>
      </c>
      <c r="AQ178" s="96">
        <v>2022</v>
      </c>
      <c r="AR178" s="96">
        <v>2023</v>
      </c>
      <c r="AS178" s="96">
        <v>2024</v>
      </c>
      <c r="AT178" s="97">
        <v>2025</v>
      </c>
    </row>
    <row r="179" spans="1:46" ht="15.95" customHeight="1" x14ac:dyDescent="0.25">
      <c r="A179" s="20"/>
      <c r="B179" s="55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</row>
    <row r="180" spans="1:46" s="6" customFormat="1" ht="15.95" customHeight="1" x14ac:dyDescent="0.2">
      <c r="A180" s="26" t="s">
        <v>139</v>
      </c>
      <c r="B180" s="61">
        <f>+B182+B186+B192+B194+B199+B203+B209+B216+B220+B225</f>
        <v>0</v>
      </c>
      <c r="C180" s="78">
        <f t="shared" ref="C180:AS180" si="226">+C182+C186+C192+C194+C199+C203+C209+C216+C220+C225</f>
        <v>882</v>
      </c>
      <c r="D180" s="78">
        <f t="shared" si="226"/>
        <v>597</v>
      </c>
      <c r="E180" s="78">
        <f t="shared" si="226"/>
        <v>588</v>
      </c>
      <c r="F180" s="78">
        <f t="shared" si="226"/>
        <v>626</v>
      </c>
      <c r="G180" s="78">
        <f t="shared" si="226"/>
        <v>675</v>
      </c>
      <c r="H180" s="78">
        <f t="shared" si="226"/>
        <v>575</v>
      </c>
      <c r="I180" s="78">
        <f t="shared" si="226"/>
        <v>722</v>
      </c>
      <c r="J180" s="78">
        <f t="shared" si="226"/>
        <v>551</v>
      </c>
      <c r="K180" s="78">
        <f t="shared" si="226"/>
        <v>668</v>
      </c>
      <c r="L180" s="78">
        <f t="shared" si="226"/>
        <v>766</v>
      </c>
      <c r="M180" s="78">
        <f t="shared" si="226"/>
        <v>745</v>
      </c>
      <c r="N180" s="78">
        <f t="shared" si="226"/>
        <v>766</v>
      </c>
      <c r="O180" s="78">
        <f t="shared" si="226"/>
        <v>740</v>
      </c>
      <c r="P180" s="78">
        <f t="shared" si="226"/>
        <v>848</v>
      </c>
      <c r="Q180" s="78">
        <f t="shared" si="226"/>
        <v>906</v>
      </c>
      <c r="R180" s="78">
        <f t="shared" si="226"/>
        <v>1107</v>
      </c>
      <c r="S180" s="78">
        <f t="shared" si="226"/>
        <v>1253</v>
      </c>
      <c r="T180" s="78">
        <f t="shared" si="226"/>
        <v>1282</v>
      </c>
      <c r="U180" s="78">
        <f t="shared" si="226"/>
        <v>1233</v>
      </c>
      <c r="V180" s="78">
        <f t="shared" si="226"/>
        <v>1371</v>
      </c>
      <c r="W180" s="78">
        <f t="shared" si="226"/>
        <v>1471</v>
      </c>
      <c r="X180" s="78">
        <f t="shared" si="226"/>
        <v>1488</v>
      </c>
      <c r="Y180" s="78">
        <f t="shared" si="226"/>
        <v>1398</v>
      </c>
      <c r="Z180" s="78">
        <f t="shared" si="226"/>
        <v>1283</v>
      </c>
      <c r="AA180" s="78">
        <f t="shared" si="226"/>
        <v>1311</v>
      </c>
      <c r="AB180" s="78">
        <f t="shared" si="226"/>
        <v>1478</v>
      </c>
      <c r="AC180" s="78">
        <f t="shared" si="226"/>
        <v>1577</v>
      </c>
      <c r="AD180" s="78">
        <f t="shared" si="226"/>
        <v>1474</v>
      </c>
      <c r="AE180" s="78">
        <f t="shared" si="226"/>
        <v>1433</v>
      </c>
      <c r="AF180" s="78">
        <f t="shared" si="226"/>
        <v>1585</v>
      </c>
      <c r="AG180" s="78">
        <f t="shared" si="226"/>
        <v>1833</v>
      </c>
      <c r="AH180" s="78">
        <f t="shared" si="226"/>
        <v>2055</v>
      </c>
      <c r="AI180" s="78">
        <f t="shared" si="226"/>
        <v>2391</v>
      </c>
      <c r="AJ180" s="78">
        <f t="shared" si="226"/>
        <v>2592</v>
      </c>
      <c r="AK180" s="78">
        <f t="shared" si="226"/>
        <v>2710</v>
      </c>
      <c r="AL180" s="78">
        <f t="shared" si="226"/>
        <v>3045</v>
      </c>
      <c r="AM180" s="78">
        <f t="shared" si="226"/>
        <v>3274</v>
      </c>
      <c r="AN180" s="78">
        <f t="shared" si="226"/>
        <v>3331</v>
      </c>
      <c r="AO180" s="78">
        <f t="shared" si="226"/>
        <v>3367</v>
      </c>
      <c r="AP180" s="78">
        <f t="shared" si="226"/>
        <v>3803</v>
      </c>
      <c r="AQ180" s="78">
        <f t="shared" si="226"/>
        <v>3676</v>
      </c>
      <c r="AR180" s="78">
        <f t="shared" si="226"/>
        <v>3574</v>
      </c>
      <c r="AS180" s="78">
        <f t="shared" si="226"/>
        <v>3989</v>
      </c>
      <c r="AT180" s="43">
        <f t="shared" ref="AT180" si="227">+AT182+AT186+AT192+AT194+AT199+AT203+AT209+AT216+AT220+AT225</f>
        <v>4245</v>
      </c>
    </row>
    <row r="181" spans="1:46" ht="15.95" customHeight="1" x14ac:dyDescent="0.25">
      <c r="B181" s="55"/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</row>
    <row r="182" spans="1:46" s="5" customFormat="1" ht="15" x14ac:dyDescent="0.25">
      <c r="A182" s="5" t="s">
        <v>26</v>
      </c>
      <c r="B182" s="9">
        <f t="shared" ref="B182:AS182" si="228">SUM(B183:B185)</f>
        <v>0</v>
      </c>
      <c r="C182" s="72">
        <f t="shared" si="228"/>
        <v>0</v>
      </c>
      <c r="D182" s="72">
        <f t="shared" si="228"/>
        <v>0</v>
      </c>
      <c r="E182" s="72">
        <f t="shared" si="228"/>
        <v>0</v>
      </c>
      <c r="F182" s="72">
        <f t="shared" si="228"/>
        <v>0</v>
      </c>
      <c r="G182" s="72">
        <f t="shared" si="228"/>
        <v>0</v>
      </c>
      <c r="H182" s="72">
        <f t="shared" si="228"/>
        <v>0</v>
      </c>
      <c r="I182" s="72">
        <f t="shared" si="228"/>
        <v>0</v>
      </c>
      <c r="J182" s="72">
        <f t="shared" si="228"/>
        <v>0</v>
      </c>
      <c r="K182" s="72">
        <f t="shared" si="228"/>
        <v>0</v>
      </c>
      <c r="L182" s="72">
        <f t="shared" si="228"/>
        <v>0</v>
      </c>
      <c r="M182" s="72">
        <f t="shared" si="228"/>
        <v>0</v>
      </c>
      <c r="N182" s="72">
        <f t="shared" si="228"/>
        <v>0</v>
      </c>
      <c r="O182" s="72">
        <f t="shared" si="228"/>
        <v>0</v>
      </c>
      <c r="P182" s="72">
        <f t="shared" si="228"/>
        <v>0</v>
      </c>
      <c r="Q182" s="72">
        <f t="shared" si="228"/>
        <v>0</v>
      </c>
      <c r="R182" s="72">
        <f t="shared" si="228"/>
        <v>0</v>
      </c>
      <c r="S182" s="72">
        <f t="shared" si="228"/>
        <v>0</v>
      </c>
      <c r="T182" s="72">
        <f t="shared" si="228"/>
        <v>0</v>
      </c>
      <c r="U182" s="72">
        <f t="shared" si="228"/>
        <v>0</v>
      </c>
      <c r="V182" s="72">
        <f t="shared" si="228"/>
        <v>0</v>
      </c>
      <c r="W182" s="72">
        <f t="shared" si="228"/>
        <v>0</v>
      </c>
      <c r="X182" s="72">
        <f t="shared" si="228"/>
        <v>10</v>
      </c>
      <c r="Y182" s="72">
        <f t="shared" si="228"/>
        <v>0</v>
      </c>
      <c r="Z182" s="72">
        <f t="shared" si="228"/>
        <v>0</v>
      </c>
      <c r="AA182" s="72">
        <f t="shared" si="228"/>
        <v>0</v>
      </c>
      <c r="AB182" s="72">
        <f t="shared" si="228"/>
        <v>0</v>
      </c>
      <c r="AC182" s="72">
        <f t="shared" si="228"/>
        <v>0</v>
      </c>
      <c r="AD182" s="72">
        <f t="shared" si="228"/>
        <v>0</v>
      </c>
      <c r="AE182" s="72">
        <f t="shared" si="228"/>
        <v>0</v>
      </c>
      <c r="AF182" s="72">
        <f t="shared" si="228"/>
        <v>0</v>
      </c>
      <c r="AG182" s="72">
        <f t="shared" si="228"/>
        <v>0</v>
      </c>
      <c r="AH182" s="72">
        <f t="shared" si="228"/>
        <v>0</v>
      </c>
      <c r="AI182" s="72">
        <f t="shared" si="228"/>
        <v>0</v>
      </c>
      <c r="AJ182" s="72">
        <f t="shared" si="228"/>
        <v>0</v>
      </c>
      <c r="AK182" s="72">
        <f t="shared" si="228"/>
        <v>1</v>
      </c>
      <c r="AL182" s="72">
        <f t="shared" si="228"/>
        <v>0</v>
      </c>
      <c r="AM182" s="72">
        <f t="shared" si="228"/>
        <v>0</v>
      </c>
      <c r="AN182" s="72">
        <f t="shared" si="228"/>
        <v>1</v>
      </c>
      <c r="AO182" s="72">
        <f t="shared" si="228"/>
        <v>0</v>
      </c>
      <c r="AP182" s="72">
        <f t="shared" si="228"/>
        <v>0</v>
      </c>
      <c r="AQ182" s="72">
        <f t="shared" si="228"/>
        <v>0</v>
      </c>
      <c r="AR182" s="72">
        <f t="shared" si="228"/>
        <v>0</v>
      </c>
      <c r="AS182" s="72">
        <f t="shared" si="228"/>
        <v>0</v>
      </c>
      <c r="AT182" s="40">
        <f t="shared" ref="AT182" si="229">SUM(AT183:AT185)</f>
        <v>0</v>
      </c>
    </row>
    <row r="183" spans="1:46" s="5" customFormat="1" ht="15.95" customHeight="1" x14ac:dyDescent="0.25">
      <c r="A183" s="27" t="s">
        <v>140</v>
      </c>
      <c r="B183" s="9"/>
      <c r="C183" s="72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1">
        <v>1</v>
      </c>
      <c r="AO183" s="71"/>
      <c r="AP183" s="71"/>
      <c r="AQ183" s="71"/>
      <c r="AR183" s="71"/>
      <c r="AS183" s="8"/>
    </row>
    <row r="184" spans="1:46" s="5" customFormat="1" ht="15.95" customHeight="1" x14ac:dyDescent="0.25">
      <c r="A184" s="27" t="s">
        <v>107</v>
      </c>
      <c r="B184" s="9"/>
      <c r="C184" s="72"/>
      <c r="D184" s="72"/>
      <c r="E184" s="72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1">
        <v>1</v>
      </c>
      <c r="AL184" s="72"/>
      <c r="AM184" s="72"/>
      <c r="AN184" s="72"/>
      <c r="AO184" s="72"/>
      <c r="AP184" s="72"/>
      <c r="AQ184" s="72"/>
      <c r="AR184" s="72"/>
      <c r="AS184" s="8"/>
    </row>
    <row r="185" spans="1:46" s="5" customFormat="1" ht="15.95" customHeight="1" x14ac:dyDescent="0.25">
      <c r="A185" s="27" t="s">
        <v>141</v>
      </c>
      <c r="B185" s="9"/>
      <c r="C185" s="72"/>
      <c r="D185" s="72"/>
      <c r="E185" s="72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  <c r="X185" s="71">
        <v>10</v>
      </c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8"/>
    </row>
    <row r="186" spans="1:46" s="5" customFormat="1" ht="15" x14ac:dyDescent="0.25">
      <c r="A186" s="24" t="s">
        <v>28</v>
      </c>
      <c r="B186" s="9">
        <f t="shared" ref="B186" si="230">SUM(B187:B191)</f>
        <v>0</v>
      </c>
      <c r="C186" s="72">
        <f t="shared" ref="C186" si="231">SUM(C187:C191)</f>
        <v>0</v>
      </c>
      <c r="D186" s="72">
        <f t="shared" ref="D186" si="232">SUM(D187:D191)</f>
        <v>0</v>
      </c>
      <c r="E186" s="72">
        <f t="shared" ref="E186" si="233">SUM(E187:E191)</f>
        <v>0</v>
      </c>
      <c r="F186" s="72">
        <f t="shared" ref="F186" si="234">SUM(F187:F191)</f>
        <v>0</v>
      </c>
      <c r="G186" s="72">
        <f t="shared" ref="G186" si="235">SUM(G187:G191)</f>
        <v>0</v>
      </c>
      <c r="H186" s="72">
        <f t="shared" ref="H186" si="236">SUM(H187:H191)</f>
        <v>0</v>
      </c>
      <c r="I186" s="72">
        <f t="shared" ref="I186" si="237">SUM(I187:I191)</f>
        <v>0</v>
      </c>
      <c r="J186" s="72">
        <f t="shared" ref="J186" si="238">SUM(J187:J191)</f>
        <v>20</v>
      </c>
      <c r="K186" s="72">
        <f t="shared" ref="K186" si="239">SUM(K187:K191)</f>
        <v>12</v>
      </c>
      <c r="L186" s="72">
        <f t="shared" ref="L186" si="240">SUM(L187:L191)</f>
        <v>9</v>
      </c>
      <c r="M186" s="72">
        <f t="shared" ref="M186" si="241">SUM(M187:M191)</f>
        <v>5</v>
      </c>
      <c r="N186" s="72">
        <f t="shared" ref="N186" si="242">SUM(N187:N191)</f>
        <v>22</v>
      </c>
      <c r="O186" s="72">
        <f t="shared" ref="O186" si="243">SUM(O187:O191)</f>
        <v>19</v>
      </c>
      <c r="P186" s="72">
        <f t="shared" ref="P186" si="244">SUM(P187:P191)</f>
        <v>20</v>
      </c>
      <c r="Q186" s="72">
        <f t="shared" ref="Q186" si="245">SUM(Q187:Q191)</f>
        <v>36</v>
      </c>
      <c r="R186" s="72">
        <f t="shared" ref="R186" si="246">SUM(R187:R191)</f>
        <v>25</v>
      </c>
      <c r="S186" s="72">
        <f t="shared" ref="S186" si="247">SUM(S187:S191)</f>
        <v>19</v>
      </c>
      <c r="T186" s="72">
        <f t="shared" ref="T186" si="248">SUM(T187:T191)</f>
        <v>41</v>
      </c>
      <c r="U186" s="72">
        <f t="shared" ref="U186" si="249">SUM(U187:U191)</f>
        <v>32</v>
      </c>
      <c r="V186" s="72">
        <f t="shared" ref="V186" si="250">SUM(V187:V191)</f>
        <v>31</v>
      </c>
      <c r="W186" s="72">
        <f t="shared" ref="W186" si="251">SUM(W187:W191)</f>
        <v>65</v>
      </c>
      <c r="X186" s="72">
        <f t="shared" ref="X186" si="252">SUM(X187:X191)</f>
        <v>21</v>
      </c>
      <c r="Y186" s="72">
        <f t="shared" ref="Y186" si="253">SUM(Y187:Y191)</f>
        <v>19</v>
      </c>
      <c r="Z186" s="72">
        <f t="shared" ref="Z186" si="254">SUM(Z187:Z191)</f>
        <v>11</v>
      </c>
      <c r="AA186" s="72">
        <f t="shared" ref="AA186" si="255">SUM(AA187:AA191)</f>
        <v>69</v>
      </c>
      <c r="AB186" s="72">
        <f t="shared" ref="AB186" si="256">SUM(AB187:AB191)</f>
        <v>20</v>
      </c>
      <c r="AC186" s="72">
        <f t="shared" ref="AC186" si="257">SUM(AC187:AC191)</f>
        <v>17</v>
      </c>
      <c r="AD186" s="72">
        <f t="shared" ref="AD186" si="258">SUM(AD187:AD191)</f>
        <v>5</v>
      </c>
      <c r="AE186" s="72">
        <f t="shared" ref="AE186" si="259">SUM(AE187:AE191)</f>
        <v>4</v>
      </c>
      <c r="AF186" s="72">
        <f t="shared" ref="AF186" si="260">SUM(AF187:AF191)</f>
        <v>18</v>
      </c>
      <c r="AG186" s="72">
        <f t="shared" ref="AG186" si="261">SUM(AG187:AG191)</f>
        <v>36</v>
      </c>
      <c r="AH186" s="72">
        <f t="shared" ref="AH186" si="262">SUM(AH187:AH191)</f>
        <v>17</v>
      </c>
      <c r="AI186" s="72">
        <f t="shared" ref="AI186" si="263">SUM(AI187:AI191)</f>
        <v>27</v>
      </c>
      <c r="AJ186" s="72">
        <f t="shared" ref="AJ186" si="264">SUM(AJ187:AJ191)</f>
        <v>35</v>
      </c>
      <c r="AK186" s="72">
        <f t="shared" ref="AK186" si="265">SUM(AK187:AK191)</f>
        <v>27</v>
      </c>
      <c r="AL186" s="72">
        <f t="shared" ref="AL186" si="266">SUM(AL187:AL191)</f>
        <v>54</v>
      </c>
      <c r="AM186" s="72">
        <f t="shared" ref="AM186" si="267">SUM(AM187:AM191)</f>
        <v>54</v>
      </c>
      <c r="AN186" s="72">
        <f t="shared" ref="AN186" si="268">SUM(AN187:AN191)</f>
        <v>57</v>
      </c>
      <c r="AO186" s="72">
        <f t="shared" ref="AO186" si="269">SUM(AO187:AO191)</f>
        <v>84</v>
      </c>
      <c r="AP186" s="72">
        <f t="shared" ref="AP186" si="270">SUM(AP187:AP191)</f>
        <v>96</v>
      </c>
      <c r="AQ186" s="72">
        <f t="shared" ref="AQ186" si="271">SUM(AQ187:AQ191)</f>
        <v>65</v>
      </c>
      <c r="AR186" s="72">
        <f t="shared" ref="AR186:AS186" si="272">SUM(AR187:AR191)</f>
        <v>71</v>
      </c>
      <c r="AS186" s="72">
        <f t="shared" si="272"/>
        <v>85</v>
      </c>
      <c r="AT186" s="40">
        <f t="shared" ref="AT186" si="273">SUM(AT187:AT191)</f>
        <v>87</v>
      </c>
    </row>
    <row r="187" spans="1:46" ht="15.95" customHeight="1" x14ac:dyDescent="0.25">
      <c r="A187" s="1" t="s">
        <v>142</v>
      </c>
      <c r="B187" s="55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>
        <v>1</v>
      </c>
      <c r="AE187" s="71"/>
      <c r="AF187" s="71">
        <v>9</v>
      </c>
      <c r="AG187" s="71">
        <v>9</v>
      </c>
      <c r="AH187" s="71"/>
      <c r="AI187" s="71"/>
      <c r="AJ187" s="71"/>
      <c r="AK187" s="71"/>
      <c r="AL187" s="71">
        <v>8</v>
      </c>
      <c r="AM187" s="71">
        <v>4</v>
      </c>
      <c r="AN187" s="71">
        <v>5</v>
      </c>
      <c r="AO187" s="71">
        <v>6</v>
      </c>
      <c r="AP187" s="71">
        <v>6</v>
      </c>
      <c r="AQ187" s="71">
        <v>8</v>
      </c>
      <c r="AR187" s="71">
        <v>15</v>
      </c>
      <c r="AS187" s="82">
        <v>29</v>
      </c>
      <c r="AT187" s="1">
        <v>19</v>
      </c>
    </row>
    <row r="188" spans="1:46" ht="15.95" customHeight="1" x14ac:dyDescent="0.25">
      <c r="A188" s="1" t="s">
        <v>143</v>
      </c>
      <c r="B188" s="55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>
        <v>13</v>
      </c>
      <c r="X188" s="71">
        <v>5</v>
      </c>
      <c r="Y188" s="71">
        <v>6</v>
      </c>
      <c r="Z188" s="71"/>
      <c r="AA188" s="71">
        <v>5</v>
      </c>
      <c r="AB188" s="71">
        <v>1</v>
      </c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</row>
    <row r="189" spans="1:46" ht="15.95" customHeight="1" x14ac:dyDescent="0.25">
      <c r="A189" s="1" t="s">
        <v>144</v>
      </c>
      <c r="B189" s="55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>
        <v>18</v>
      </c>
      <c r="O189" s="71">
        <v>19</v>
      </c>
      <c r="P189" s="71">
        <v>18</v>
      </c>
      <c r="Q189" s="71">
        <v>33</v>
      </c>
      <c r="R189" s="71">
        <v>21</v>
      </c>
      <c r="S189" s="71">
        <v>14</v>
      </c>
      <c r="T189" s="71">
        <v>39</v>
      </c>
      <c r="U189" s="71">
        <v>28</v>
      </c>
      <c r="V189" s="71">
        <v>22</v>
      </c>
      <c r="W189" s="71">
        <v>44</v>
      </c>
      <c r="X189" s="71">
        <v>14</v>
      </c>
      <c r="Y189" s="71">
        <v>11</v>
      </c>
      <c r="Z189" s="71">
        <v>9</v>
      </c>
      <c r="AA189" s="71">
        <v>47</v>
      </c>
      <c r="AB189" s="71">
        <v>13</v>
      </c>
      <c r="AC189" s="71">
        <v>14</v>
      </c>
      <c r="AD189" s="71">
        <v>4</v>
      </c>
      <c r="AE189" s="71">
        <v>4</v>
      </c>
      <c r="AF189" s="71">
        <v>8</v>
      </c>
      <c r="AG189" s="71">
        <v>23</v>
      </c>
      <c r="AH189" s="71">
        <v>17</v>
      </c>
      <c r="AI189" s="71">
        <v>27</v>
      </c>
      <c r="AJ189" s="71">
        <v>35</v>
      </c>
      <c r="AK189" s="71">
        <v>27</v>
      </c>
      <c r="AL189" s="71">
        <v>35</v>
      </c>
      <c r="AM189" s="71">
        <v>38</v>
      </c>
      <c r="AN189" s="71">
        <v>21</v>
      </c>
      <c r="AO189" s="71">
        <v>17</v>
      </c>
      <c r="AP189" s="71">
        <v>17</v>
      </c>
      <c r="AQ189" s="71">
        <v>15</v>
      </c>
      <c r="AR189" s="71">
        <v>24</v>
      </c>
      <c r="AS189" s="82">
        <v>25</v>
      </c>
      <c r="AT189" s="1">
        <v>40</v>
      </c>
    </row>
    <row r="190" spans="1:46" ht="15.95" customHeight="1" x14ac:dyDescent="0.25">
      <c r="A190" s="1" t="s">
        <v>145</v>
      </c>
      <c r="B190" s="55"/>
      <c r="C190" s="71"/>
      <c r="D190" s="71"/>
      <c r="E190" s="71"/>
      <c r="F190" s="71"/>
      <c r="G190" s="71"/>
      <c r="H190" s="71"/>
      <c r="I190" s="71"/>
      <c r="J190" s="71">
        <v>20</v>
      </c>
      <c r="K190" s="71">
        <v>12</v>
      </c>
      <c r="L190" s="71">
        <v>9</v>
      </c>
      <c r="M190" s="71">
        <v>5</v>
      </c>
      <c r="N190" s="71">
        <v>4</v>
      </c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>
        <v>2</v>
      </c>
      <c r="AB190" s="71">
        <v>1</v>
      </c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</row>
    <row r="191" spans="1:46" ht="14.25" customHeight="1" x14ac:dyDescent="0.25">
      <c r="A191" s="1" t="s">
        <v>146</v>
      </c>
      <c r="B191" s="55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>
        <v>2</v>
      </c>
      <c r="Q191" s="71">
        <v>3</v>
      </c>
      <c r="R191" s="71">
        <v>4</v>
      </c>
      <c r="S191" s="71">
        <v>5</v>
      </c>
      <c r="T191" s="71">
        <v>2</v>
      </c>
      <c r="U191" s="71">
        <v>4</v>
      </c>
      <c r="V191" s="71">
        <v>9</v>
      </c>
      <c r="W191" s="71">
        <v>8</v>
      </c>
      <c r="X191" s="71">
        <v>2</v>
      </c>
      <c r="Y191" s="71">
        <v>2</v>
      </c>
      <c r="Z191" s="71">
        <v>2</v>
      </c>
      <c r="AA191" s="71">
        <v>15</v>
      </c>
      <c r="AB191" s="71">
        <v>5</v>
      </c>
      <c r="AC191" s="71">
        <v>3</v>
      </c>
      <c r="AD191" s="71"/>
      <c r="AE191" s="71"/>
      <c r="AF191" s="71">
        <v>1</v>
      </c>
      <c r="AG191" s="71">
        <v>4</v>
      </c>
      <c r="AH191" s="71"/>
      <c r="AI191" s="71"/>
      <c r="AJ191" s="71"/>
      <c r="AK191" s="71"/>
      <c r="AL191" s="71">
        <v>11</v>
      </c>
      <c r="AM191" s="71">
        <v>12</v>
      </c>
      <c r="AN191" s="71">
        <v>31</v>
      </c>
      <c r="AO191" s="71">
        <v>61</v>
      </c>
      <c r="AP191" s="71">
        <v>73</v>
      </c>
      <c r="AQ191" s="71">
        <v>42</v>
      </c>
      <c r="AR191" s="71">
        <v>32</v>
      </c>
      <c r="AS191" s="82">
        <v>31</v>
      </c>
      <c r="AT191" s="1">
        <v>28</v>
      </c>
    </row>
    <row r="192" spans="1:46" s="5" customFormat="1" ht="19.5" customHeight="1" x14ac:dyDescent="0.25">
      <c r="A192" s="28" t="s">
        <v>147</v>
      </c>
      <c r="B192" s="9">
        <f>+B193</f>
        <v>0</v>
      </c>
      <c r="C192" s="72">
        <f t="shared" ref="C192:AT192" si="274">+C193</f>
        <v>0</v>
      </c>
      <c r="D192" s="72">
        <f t="shared" si="274"/>
        <v>0</v>
      </c>
      <c r="E192" s="72">
        <f t="shared" si="274"/>
        <v>0</v>
      </c>
      <c r="F192" s="72">
        <f t="shared" si="274"/>
        <v>0</v>
      </c>
      <c r="G192" s="72">
        <f t="shared" si="274"/>
        <v>0</v>
      </c>
      <c r="H192" s="72">
        <f t="shared" si="274"/>
        <v>0</v>
      </c>
      <c r="I192" s="72">
        <f t="shared" si="274"/>
        <v>0</v>
      </c>
      <c r="J192" s="72">
        <f t="shared" si="274"/>
        <v>0</v>
      </c>
      <c r="K192" s="72">
        <f t="shared" si="274"/>
        <v>0</v>
      </c>
      <c r="L192" s="72">
        <f t="shared" si="274"/>
        <v>0</v>
      </c>
      <c r="M192" s="72">
        <f t="shared" si="274"/>
        <v>0</v>
      </c>
      <c r="N192" s="72">
        <f t="shared" si="274"/>
        <v>0</v>
      </c>
      <c r="O192" s="72">
        <f t="shared" si="274"/>
        <v>0</v>
      </c>
      <c r="P192" s="72">
        <f t="shared" si="274"/>
        <v>0</v>
      </c>
      <c r="Q192" s="72">
        <f t="shared" si="274"/>
        <v>0</v>
      </c>
      <c r="R192" s="72">
        <f t="shared" si="274"/>
        <v>0</v>
      </c>
      <c r="S192" s="72">
        <f t="shared" si="274"/>
        <v>0</v>
      </c>
      <c r="T192" s="72">
        <f t="shared" si="274"/>
        <v>0</v>
      </c>
      <c r="U192" s="72">
        <f t="shared" si="274"/>
        <v>0</v>
      </c>
      <c r="V192" s="72">
        <f t="shared" si="274"/>
        <v>0</v>
      </c>
      <c r="W192" s="72">
        <f t="shared" si="274"/>
        <v>0</v>
      </c>
      <c r="X192" s="72">
        <f t="shared" si="274"/>
        <v>0</v>
      </c>
      <c r="Y192" s="72">
        <f t="shared" si="274"/>
        <v>0</v>
      </c>
      <c r="Z192" s="72">
        <f t="shared" si="274"/>
        <v>5</v>
      </c>
      <c r="AA192" s="72">
        <f t="shared" si="274"/>
        <v>2</v>
      </c>
      <c r="AB192" s="72">
        <f t="shared" si="274"/>
        <v>6</v>
      </c>
      <c r="AC192" s="72">
        <f t="shared" si="274"/>
        <v>14</v>
      </c>
      <c r="AD192" s="72">
        <f t="shared" si="274"/>
        <v>10</v>
      </c>
      <c r="AE192" s="72">
        <f t="shared" si="274"/>
        <v>23</v>
      </c>
      <c r="AF192" s="72">
        <f t="shared" si="274"/>
        <v>23</v>
      </c>
      <c r="AG192" s="72">
        <f t="shared" si="274"/>
        <v>12</v>
      </c>
      <c r="AH192" s="72">
        <f t="shared" si="274"/>
        <v>35</v>
      </c>
      <c r="AI192" s="72">
        <f t="shared" si="274"/>
        <v>33</v>
      </c>
      <c r="AJ192" s="72">
        <f t="shared" si="274"/>
        <v>20</v>
      </c>
      <c r="AK192" s="72">
        <f t="shared" si="274"/>
        <v>13</v>
      </c>
      <c r="AL192" s="72">
        <f t="shared" si="274"/>
        <v>18</v>
      </c>
      <c r="AM192" s="72">
        <f t="shared" si="274"/>
        <v>20</v>
      </c>
      <c r="AN192" s="72">
        <f t="shared" si="274"/>
        <v>25</v>
      </c>
      <c r="AO192" s="72">
        <f t="shared" si="274"/>
        <v>23</v>
      </c>
      <c r="AP192" s="72">
        <f t="shared" si="274"/>
        <v>24</v>
      </c>
      <c r="AQ192" s="72">
        <f t="shared" si="274"/>
        <v>39</v>
      </c>
      <c r="AR192" s="72">
        <f t="shared" si="274"/>
        <v>51</v>
      </c>
      <c r="AS192" s="72">
        <f t="shared" si="274"/>
        <v>69</v>
      </c>
      <c r="AT192" s="40">
        <f t="shared" si="274"/>
        <v>70</v>
      </c>
    </row>
    <row r="193" spans="1:46" ht="15.95" customHeight="1" x14ac:dyDescent="0.25">
      <c r="A193" s="1" t="s">
        <v>148</v>
      </c>
      <c r="B193" s="55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>
        <v>5</v>
      </c>
      <c r="AA193" s="71">
        <v>2</v>
      </c>
      <c r="AB193" s="71">
        <v>6</v>
      </c>
      <c r="AC193" s="71">
        <v>14</v>
      </c>
      <c r="AD193" s="71">
        <v>10</v>
      </c>
      <c r="AE193" s="71">
        <v>23</v>
      </c>
      <c r="AF193" s="71">
        <v>23</v>
      </c>
      <c r="AG193" s="71">
        <v>12</v>
      </c>
      <c r="AH193" s="71">
        <v>35</v>
      </c>
      <c r="AI193" s="71">
        <v>33</v>
      </c>
      <c r="AJ193" s="71">
        <v>20</v>
      </c>
      <c r="AK193" s="71">
        <v>13</v>
      </c>
      <c r="AL193" s="71">
        <v>18</v>
      </c>
      <c r="AM193" s="71">
        <v>20</v>
      </c>
      <c r="AN193" s="71">
        <v>25</v>
      </c>
      <c r="AO193" s="71">
        <v>23</v>
      </c>
      <c r="AP193" s="71">
        <v>24</v>
      </c>
      <c r="AQ193" s="71">
        <v>39</v>
      </c>
      <c r="AR193" s="71">
        <v>51</v>
      </c>
      <c r="AS193" s="82">
        <v>69</v>
      </c>
      <c r="AT193" s="1">
        <v>70</v>
      </c>
    </row>
    <row r="194" spans="1:46" s="5" customFormat="1" ht="21.75" customHeight="1" x14ac:dyDescent="0.25">
      <c r="A194" s="24" t="s">
        <v>82</v>
      </c>
      <c r="B194" s="9">
        <f>SUM(B195:B198)</f>
        <v>0</v>
      </c>
      <c r="C194" s="72">
        <f t="shared" ref="C194:AS194" si="275">SUM(C195:C198)</f>
        <v>0</v>
      </c>
      <c r="D194" s="72">
        <f t="shared" si="275"/>
        <v>0</v>
      </c>
      <c r="E194" s="72">
        <f t="shared" si="275"/>
        <v>0</v>
      </c>
      <c r="F194" s="72">
        <f t="shared" si="275"/>
        <v>0</v>
      </c>
      <c r="G194" s="72">
        <f t="shared" si="275"/>
        <v>0</v>
      </c>
      <c r="H194" s="72">
        <f t="shared" si="275"/>
        <v>0</v>
      </c>
      <c r="I194" s="72">
        <f t="shared" si="275"/>
        <v>0</v>
      </c>
      <c r="J194" s="72">
        <f t="shared" si="275"/>
        <v>0</v>
      </c>
      <c r="K194" s="72">
        <f t="shared" si="275"/>
        <v>0</v>
      </c>
      <c r="L194" s="72">
        <f t="shared" si="275"/>
        <v>0</v>
      </c>
      <c r="M194" s="72">
        <f t="shared" si="275"/>
        <v>0</v>
      </c>
      <c r="N194" s="72">
        <f t="shared" si="275"/>
        <v>1</v>
      </c>
      <c r="O194" s="72">
        <f t="shared" si="275"/>
        <v>14</v>
      </c>
      <c r="P194" s="72">
        <f t="shared" si="275"/>
        <v>11</v>
      </c>
      <c r="Q194" s="72">
        <f t="shared" si="275"/>
        <v>33</v>
      </c>
      <c r="R194" s="72">
        <f t="shared" si="275"/>
        <v>27</v>
      </c>
      <c r="S194" s="72">
        <f t="shared" si="275"/>
        <v>33</v>
      </c>
      <c r="T194" s="72">
        <f t="shared" si="275"/>
        <v>15</v>
      </c>
      <c r="U194" s="72">
        <f t="shared" si="275"/>
        <v>12</v>
      </c>
      <c r="V194" s="72">
        <f t="shared" si="275"/>
        <v>22</v>
      </c>
      <c r="W194" s="72">
        <f t="shared" si="275"/>
        <v>35</v>
      </c>
      <c r="X194" s="72">
        <f t="shared" si="275"/>
        <v>20</v>
      </c>
      <c r="Y194" s="72">
        <f t="shared" si="275"/>
        <v>17</v>
      </c>
      <c r="Z194" s="72">
        <f t="shared" si="275"/>
        <v>9</v>
      </c>
      <c r="AA194" s="72">
        <f t="shared" si="275"/>
        <v>5</v>
      </c>
      <c r="AB194" s="72">
        <f t="shared" si="275"/>
        <v>6</v>
      </c>
      <c r="AC194" s="72">
        <f t="shared" si="275"/>
        <v>5</v>
      </c>
      <c r="AD194" s="72">
        <f t="shared" si="275"/>
        <v>6</v>
      </c>
      <c r="AE194" s="72">
        <f t="shared" si="275"/>
        <v>5</v>
      </c>
      <c r="AF194" s="72">
        <f t="shared" si="275"/>
        <v>6</v>
      </c>
      <c r="AG194" s="72">
        <f t="shared" si="275"/>
        <v>4</v>
      </c>
      <c r="AH194" s="72">
        <f t="shared" si="275"/>
        <v>0</v>
      </c>
      <c r="AI194" s="72">
        <f t="shared" si="275"/>
        <v>2</v>
      </c>
      <c r="AJ194" s="72">
        <f t="shared" si="275"/>
        <v>3</v>
      </c>
      <c r="AK194" s="72">
        <f t="shared" si="275"/>
        <v>1</v>
      </c>
      <c r="AL194" s="72">
        <f t="shared" si="275"/>
        <v>0</v>
      </c>
      <c r="AM194" s="72">
        <f t="shared" si="275"/>
        <v>0</v>
      </c>
      <c r="AN194" s="72">
        <f t="shared" si="275"/>
        <v>0</v>
      </c>
      <c r="AO194" s="72">
        <f t="shared" si="275"/>
        <v>0</v>
      </c>
      <c r="AP194" s="72">
        <f t="shared" si="275"/>
        <v>2</v>
      </c>
      <c r="AQ194" s="72">
        <f t="shared" si="275"/>
        <v>4</v>
      </c>
      <c r="AR194" s="72">
        <f t="shared" si="275"/>
        <v>0</v>
      </c>
      <c r="AS194" s="72">
        <f t="shared" si="275"/>
        <v>2</v>
      </c>
      <c r="AT194" s="40">
        <f t="shared" ref="AT194" si="276">SUM(AT195:AT198)</f>
        <v>3</v>
      </c>
    </row>
    <row r="195" spans="1:46" ht="15.95" customHeight="1" x14ac:dyDescent="0.25">
      <c r="A195" s="27" t="s">
        <v>148</v>
      </c>
      <c r="B195" s="55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T195" s="1">
        <v>1</v>
      </c>
    </row>
    <row r="196" spans="1:46" ht="15.95" customHeight="1" x14ac:dyDescent="0.25">
      <c r="A196" s="1" t="s">
        <v>143</v>
      </c>
      <c r="B196" s="55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>
        <v>2</v>
      </c>
      <c r="X196" s="71"/>
      <c r="Y196" s="71"/>
      <c r="Z196" s="71"/>
      <c r="AA196" s="71">
        <v>1</v>
      </c>
      <c r="AB196" s="71">
        <v>1</v>
      </c>
      <c r="AC196" s="71"/>
      <c r="AD196" s="71"/>
      <c r="AE196" s="71">
        <v>2</v>
      </c>
      <c r="AF196" s="71">
        <v>2</v>
      </c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</row>
    <row r="197" spans="1:46" ht="15.95" customHeight="1" x14ac:dyDescent="0.25">
      <c r="A197" s="1" t="s">
        <v>144</v>
      </c>
      <c r="B197" s="55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>
        <v>1</v>
      </c>
      <c r="O197" s="71">
        <v>14</v>
      </c>
      <c r="P197" s="71">
        <v>7</v>
      </c>
      <c r="Q197" s="71">
        <v>31</v>
      </c>
      <c r="R197" s="71">
        <v>25</v>
      </c>
      <c r="S197" s="71">
        <v>31</v>
      </c>
      <c r="T197" s="71">
        <v>7</v>
      </c>
      <c r="U197" s="71">
        <v>8</v>
      </c>
      <c r="V197" s="71">
        <v>14</v>
      </c>
      <c r="W197" s="71">
        <v>24</v>
      </c>
      <c r="X197" s="71">
        <v>15</v>
      </c>
      <c r="Y197" s="71">
        <v>10</v>
      </c>
      <c r="Z197" s="71">
        <v>6</v>
      </c>
      <c r="AA197" s="71">
        <v>3</v>
      </c>
      <c r="AB197" s="71">
        <v>3</v>
      </c>
      <c r="AC197" s="71">
        <v>3</v>
      </c>
      <c r="AD197" s="71">
        <v>3</v>
      </c>
      <c r="AE197" s="71">
        <v>3</v>
      </c>
      <c r="AF197" s="71">
        <v>3</v>
      </c>
      <c r="AG197" s="71">
        <v>3</v>
      </c>
      <c r="AH197" s="71"/>
      <c r="AI197" s="71">
        <v>2</v>
      </c>
      <c r="AJ197" s="71">
        <v>1</v>
      </c>
      <c r="AK197" s="71"/>
      <c r="AL197" s="71"/>
      <c r="AM197" s="71"/>
      <c r="AN197" s="71"/>
      <c r="AO197" s="71"/>
      <c r="AP197" s="71"/>
      <c r="AQ197" s="71"/>
      <c r="AR197" s="71"/>
      <c r="AS197" s="82">
        <v>1</v>
      </c>
      <c r="AT197" s="1">
        <v>1</v>
      </c>
    </row>
    <row r="198" spans="1:46" ht="15.95" customHeight="1" x14ac:dyDescent="0.25">
      <c r="A198" s="1" t="s">
        <v>146</v>
      </c>
      <c r="B198" s="55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>
        <v>4</v>
      </c>
      <c r="Q198" s="71">
        <v>2</v>
      </c>
      <c r="R198" s="71">
        <v>2</v>
      </c>
      <c r="S198" s="71">
        <v>2</v>
      </c>
      <c r="T198" s="71">
        <v>8</v>
      </c>
      <c r="U198" s="71">
        <v>4</v>
      </c>
      <c r="V198" s="71">
        <v>8</v>
      </c>
      <c r="W198" s="71">
        <v>9</v>
      </c>
      <c r="X198" s="71">
        <v>5</v>
      </c>
      <c r="Y198" s="71">
        <v>7</v>
      </c>
      <c r="Z198" s="71">
        <v>3</v>
      </c>
      <c r="AA198" s="71">
        <v>1</v>
      </c>
      <c r="AB198" s="71">
        <v>2</v>
      </c>
      <c r="AC198" s="71">
        <v>2</v>
      </c>
      <c r="AD198" s="71">
        <v>3</v>
      </c>
      <c r="AE198" s="71"/>
      <c r="AF198" s="71">
        <v>1</v>
      </c>
      <c r="AG198" s="71">
        <v>1</v>
      </c>
      <c r="AH198" s="71"/>
      <c r="AI198" s="71"/>
      <c r="AJ198" s="71">
        <v>2</v>
      </c>
      <c r="AK198" s="71">
        <v>1</v>
      </c>
      <c r="AL198" s="71"/>
      <c r="AM198" s="71"/>
      <c r="AN198" s="71"/>
      <c r="AO198" s="71"/>
      <c r="AP198" s="71">
        <v>2</v>
      </c>
      <c r="AQ198" s="71">
        <v>4</v>
      </c>
      <c r="AR198" s="71"/>
      <c r="AS198" s="82">
        <v>1</v>
      </c>
      <c r="AT198" s="1">
        <v>1</v>
      </c>
    </row>
    <row r="199" spans="1:46" ht="15.95" customHeight="1" x14ac:dyDescent="0.25">
      <c r="A199" s="21" t="s">
        <v>149</v>
      </c>
      <c r="B199" s="9">
        <f t="shared" ref="B199:AS199" si="277">SUM(B200:B202)</f>
        <v>0</v>
      </c>
      <c r="C199" s="72">
        <f t="shared" si="277"/>
        <v>0</v>
      </c>
      <c r="D199" s="72">
        <f t="shared" si="277"/>
        <v>0</v>
      </c>
      <c r="E199" s="72">
        <f t="shared" si="277"/>
        <v>0</v>
      </c>
      <c r="F199" s="72">
        <f t="shared" si="277"/>
        <v>0</v>
      </c>
      <c r="G199" s="72">
        <f t="shared" si="277"/>
        <v>0</v>
      </c>
      <c r="H199" s="72">
        <f t="shared" si="277"/>
        <v>0</v>
      </c>
      <c r="I199" s="72">
        <f t="shared" si="277"/>
        <v>0</v>
      </c>
      <c r="J199" s="72">
        <f t="shared" si="277"/>
        <v>0</v>
      </c>
      <c r="K199" s="72">
        <f t="shared" si="277"/>
        <v>0</v>
      </c>
      <c r="L199" s="72">
        <f t="shared" si="277"/>
        <v>0</v>
      </c>
      <c r="M199" s="72">
        <f t="shared" si="277"/>
        <v>0</v>
      </c>
      <c r="N199" s="72">
        <f t="shared" si="277"/>
        <v>0</v>
      </c>
      <c r="O199" s="72">
        <f t="shared" si="277"/>
        <v>0</v>
      </c>
      <c r="P199" s="72">
        <f t="shared" si="277"/>
        <v>0</v>
      </c>
      <c r="Q199" s="72">
        <f t="shared" si="277"/>
        <v>0</v>
      </c>
      <c r="R199" s="72">
        <f t="shared" si="277"/>
        <v>0</v>
      </c>
      <c r="S199" s="72">
        <f t="shared" si="277"/>
        <v>0</v>
      </c>
      <c r="T199" s="72">
        <f t="shared" si="277"/>
        <v>0</v>
      </c>
      <c r="U199" s="72">
        <f t="shared" si="277"/>
        <v>0</v>
      </c>
      <c r="V199" s="72">
        <f t="shared" si="277"/>
        <v>2</v>
      </c>
      <c r="W199" s="72">
        <f t="shared" si="277"/>
        <v>0</v>
      </c>
      <c r="X199" s="72">
        <f t="shared" si="277"/>
        <v>0</v>
      </c>
      <c r="Y199" s="72">
        <f t="shared" si="277"/>
        <v>0</v>
      </c>
      <c r="Z199" s="72">
        <f t="shared" si="277"/>
        <v>0</v>
      </c>
      <c r="AA199" s="72">
        <f t="shared" si="277"/>
        <v>0</v>
      </c>
      <c r="AB199" s="72">
        <f t="shared" si="277"/>
        <v>0</v>
      </c>
      <c r="AC199" s="72">
        <f t="shared" si="277"/>
        <v>0</v>
      </c>
      <c r="AD199" s="72">
        <f t="shared" si="277"/>
        <v>0</v>
      </c>
      <c r="AE199" s="72">
        <f t="shared" si="277"/>
        <v>1</v>
      </c>
      <c r="AF199" s="72">
        <f t="shared" si="277"/>
        <v>1</v>
      </c>
      <c r="AG199" s="72">
        <f t="shared" si="277"/>
        <v>0</v>
      </c>
      <c r="AH199" s="72">
        <f t="shared" si="277"/>
        <v>0</v>
      </c>
      <c r="AI199" s="72">
        <f t="shared" si="277"/>
        <v>0</v>
      </c>
      <c r="AJ199" s="72">
        <f t="shared" si="277"/>
        <v>0</v>
      </c>
      <c r="AK199" s="72">
        <f t="shared" si="277"/>
        <v>0</v>
      </c>
      <c r="AL199" s="72">
        <f t="shared" si="277"/>
        <v>0</v>
      </c>
      <c r="AM199" s="72">
        <f t="shared" si="277"/>
        <v>0</v>
      </c>
      <c r="AN199" s="72">
        <f t="shared" si="277"/>
        <v>0</v>
      </c>
      <c r="AO199" s="72">
        <f t="shared" si="277"/>
        <v>0</v>
      </c>
      <c r="AP199" s="72">
        <f t="shared" si="277"/>
        <v>1</v>
      </c>
      <c r="AQ199" s="72">
        <f t="shared" si="277"/>
        <v>4</v>
      </c>
      <c r="AR199" s="72">
        <f t="shared" si="277"/>
        <v>6</v>
      </c>
      <c r="AS199" s="72">
        <f t="shared" si="277"/>
        <v>4</v>
      </c>
      <c r="AT199" s="40">
        <f t="shared" ref="AT199" si="278">SUM(AT200:AT202)</f>
        <v>12</v>
      </c>
    </row>
    <row r="200" spans="1:46" ht="15.95" customHeight="1" x14ac:dyDescent="0.25">
      <c r="A200" s="20" t="s">
        <v>150</v>
      </c>
      <c r="B200" s="55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>
        <v>2</v>
      </c>
      <c r="W200" s="71"/>
      <c r="X200" s="71"/>
      <c r="Y200" s="71"/>
      <c r="Z200" s="71"/>
      <c r="AA200" s="71"/>
      <c r="AB200" s="71"/>
      <c r="AC200" s="71"/>
      <c r="AD200" s="71"/>
      <c r="AE200" s="71">
        <v>1</v>
      </c>
      <c r="AF200" s="71">
        <v>1</v>
      </c>
      <c r="AG200" s="71"/>
      <c r="AH200" s="71"/>
      <c r="AI200" s="71"/>
      <c r="AJ200" s="71"/>
      <c r="AK200" s="71"/>
      <c r="AL200" s="71"/>
      <c r="AM200" s="71"/>
      <c r="AN200" s="71"/>
      <c r="AO200" s="71"/>
      <c r="AP200" s="71">
        <v>1</v>
      </c>
      <c r="AQ200" s="71"/>
      <c r="AR200" s="71"/>
      <c r="AS200" s="82">
        <v>1</v>
      </c>
      <c r="AT200" s="1">
        <v>1</v>
      </c>
    </row>
    <row r="201" spans="1:46" ht="15.95" customHeight="1" x14ac:dyDescent="0.25">
      <c r="A201" s="20" t="s">
        <v>151</v>
      </c>
      <c r="B201" s="55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>
        <v>4</v>
      </c>
      <c r="AR201" s="71">
        <v>6</v>
      </c>
      <c r="AS201" s="82">
        <v>1</v>
      </c>
      <c r="AT201" s="1">
        <v>8</v>
      </c>
    </row>
    <row r="202" spans="1:46" ht="15.95" customHeight="1" x14ac:dyDescent="0.25">
      <c r="A202" s="20" t="s">
        <v>152</v>
      </c>
      <c r="B202" s="55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82">
        <v>2</v>
      </c>
      <c r="AT202" s="1">
        <v>3</v>
      </c>
    </row>
    <row r="203" spans="1:46" s="5" customFormat="1" ht="15.95" customHeight="1" x14ac:dyDescent="0.25">
      <c r="A203" s="5" t="s">
        <v>51</v>
      </c>
      <c r="B203" s="9">
        <f>SUM(B204:B208)</f>
        <v>0</v>
      </c>
      <c r="C203" s="72">
        <f t="shared" ref="C203:AS203" si="279">SUM(C204:C208)</f>
        <v>123</v>
      </c>
      <c r="D203" s="72">
        <f t="shared" si="279"/>
        <v>121</v>
      </c>
      <c r="E203" s="72">
        <f t="shared" si="279"/>
        <v>123</v>
      </c>
      <c r="F203" s="72">
        <f t="shared" si="279"/>
        <v>139</v>
      </c>
      <c r="G203" s="72">
        <f t="shared" si="279"/>
        <v>152</v>
      </c>
      <c r="H203" s="72">
        <f t="shared" si="279"/>
        <v>139</v>
      </c>
      <c r="I203" s="72">
        <f t="shared" si="279"/>
        <v>152</v>
      </c>
      <c r="J203" s="72">
        <f t="shared" si="279"/>
        <v>111</v>
      </c>
      <c r="K203" s="72">
        <f t="shared" si="279"/>
        <v>122</v>
      </c>
      <c r="L203" s="72">
        <f t="shared" si="279"/>
        <v>137</v>
      </c>
      <c r="M203" s="72">
        <f t="shared" si="279"/>
        <v>151</v>
      </c>
      <c r="N203" s="72">
        <f t="shared" si="279"/>
        <v>146</v>
      </c>
      <c r="O203" s="72">
        <f t="shared" si="279"/>
        <v>135</v>
      </c>
      <c r="P203" s="72">
        <f t="shared" si="279"/>
        <v>152</v>
      </c>
      <c r="Q203" s="72">
        <f t="shared" si="279"/>
        <v>177</v>
      </c>
      <c r="R203" s="72">
        <f t="shared" si="279"/>
        <v>245</v>
      </c>
      <c r="S203" s="72">
        <f t="shared" si="279"/>
        <v>303</v>
      </c>
      <c r="T203" s="72">
        <f t="shared" si="279"/>
        <v>327</v>
      </c>
      <c r="U203" s="72">
        <f t="shared" si="279"/>
        <v>306</v>
      </c>
      <c r="V203" s="72">
        <f t="shared" si="279"/>
        <v>335</v>
      </c>
      <c r="W203" s="72">
        <f t="shared" si="279"/>
        <v>297</v>
      </c>
      <c r="X203" s="72">
        <f t="shared" si="279"/>
        <v>317</v>
      </c>
      <c r="Y203" s="72">
        <f t="shared" si="279"/>
        <v>293</v>
      </c>
      <c r="Z203" s="72">
        <f t="shared" si="279"/>
        <v>303</v>
      </c>
      <c r="AA203" s="72">
        <f t="shared" si="279"/>
        <v>282</v>
      </c>
      <c r="AB203" s="72">
        <f t="shared" si="279"/>
        <v>311</v>
      </c>
      <c r="AC203" s="72">
        <f t="shared" si="279"/>
        <v>346</v>
      </c>
      <c r="AD203" s="72">
        <f t="shared" si="279"/>
        <v>331</v>
      </c>
      <c r="AE203" s="72">
        <f t="shared" si="279"/>
        <v>336</v>
      </c>
      <c r="AF203" s="72">
        <f t="shared" si="279"/>
        <v>469</v>
      </c>
      <c r="AG203" s="72">
        <f t="shared" si="279"/>
        <v>602</v>
      </c>
      <c r="AH203" s="72">
        <f t="shared" si="279"/>
        <v>761</v>
      </c>
      <c r="AI203" s="72">
        <f t="shared" si="279"/>
        <v>975</v>
      </c>
      <c r="AJ203" s="72">
        <f t="shared" si="279"/>
        <v>1060</v>
      </c>
      <c r="AK203" s="72">
        <f t="shared" si="279"/>
        <v>1172</v>
      </c>
      <c r="AL203" s="72">
        <f t="shared" si="279"/>
        <v>1323</v>
      </c>
      <c r="AM203" s="72">
        <f t="shared" si="279"/>
        <v>1397</v>
      </c>
      <c r="AN203" s="72">
        <f t="shared" si="279"/>
        <v>1434</v>
      </c>
      <c r="AO203" s="72">
        <f t="shared" si="279"/>
        <v>1409</v>
      </c>
      <c r="AP203" s="72">
        <f t="shared" si="279"/>
        <v>1517</v>
      </c>
      <c r="AQ203" s="72">
        <f t="shared" si="279"/>
        <v>1501</v>
      </c>
      <c r="AR203" s="72">
        <f t="shared" si="279"/>
        <v>1410</v>
      </c>
      <c r="AS203" s="72">
        <f t="shared" si="279"/>
        <v>1583</v>
      </c>
      <c r="AT203" s="40">
        <f t="shared" ref="AT203" si="280">SUM(AT204:AT208)</f>
        <v>1663</v>
      </c>
    </row>
    <row r="204" spans="1:46" s="5" customFormat="1" ht="15.95" customHeight="1" x14ac:dyDescent="0.25">
      <c r="A204" s="1" t="s">
        <v>153</v>
      </c>
      <c r="B204" s="9"/>
      <c r="C204" s="72"/>
      <c r="D204" s="72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1">
        <v>83</v>
      </c>
      <c r="AG204" s="71">
        <v>153</v>
      </c>
      <c r="AH204" s="71">
        <v>225</v>
      </c>
      <c r="AI204" s="71">
        <v>271</v>
      </c>
      <c r="AJ204" s="71">
        <v>277</v>
      </c>
      <c r="AK204" s="71">
        <v>322</v>
      </c>
      <c r="AL204" s="71">
        <v>345</v>
      </c>
      <c r="AM204" s="71">
        <v>337</v>
      </c>
      <c r="AN204" s="71">
        <v>348</v>
      </c>
      <c r="AO204" s="71">
        <v>359</v>
      </c>
      <c r="AP204" s="71">
        <v>444</v>
      </c>
      <c r="AQ204" s="71">
        <v>466</v>
      </c>
      <c r="AR204" s="71">
        <v>408</v>
      </c>
      <c r="AS204" s="82">
        <v>476</v>
      </c>
      <c r="AT204" s="1">
        <v>490</v>
      </c>
    </row>
    <row r="205" spans="1:46" s="5" customFormat="1" ht="15.95" customHeight="1" x14ac:dyDescent="0.25">
      <c r="A205" s="1" t="s">
        <v>154</v>
      </c>
      <c r="B205" s="9"/>
      <c r="C205" s="72"/>
      <c r="D205" s="72"/>
      <c r="E205" s="72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1">
        <v>12</v>
      </c>
      <c r="AG205" s="71">
        <v>26</v>
      </c>
      <c r="AH205" s="71">
        <v>46</v>
      </c>
      <c r="AI205" s="71">
        <v>56</v>
      </c>
      <c r="AJ205" s="71">
        <v>91</v>
      </c>
      <c r="AK205" s="71">
        <v>123</v>
      </c>
      <c r="AL205" s="71">
        <v>174</v>
      </c>
      <c r="AM205" s="71">
        <v>187</v>
      </c>
      <c r="AN205" s="71">
        <v>162</v>
      </c>
      <c r="AO205" s="71">
        <v>153</v>
      </c>
      <c r="AP205" s="71">
        <v>168</v>
      </c>
      <c r="AQ205" s="71">
        <v>145</v>
      </c>
      <c r="AR205" s="71">
        <v>123</v>
      </c>
      <c r="AS205" s="82">
        <v>126</v>
      </c>
      <c r="AT205" s="1">
        <v>111</v>
      </c>
    </row>
    <row r="206" spans="1:46" s="5" customFormat="1" ht="15.95" customHeight="1" x14ac:dyDescent="0.25">
      <c r="A206" s="1" t="s">
        <v>155</v>
      </c>
      <c r="B206" s="9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1"/>
      <c r="AG206" s="71"/>
      <c r="AH206" s="71"/>
      <c r="AI206" s="71">
        <v>63</v>
      </c>
      <c r="AJ206" s="71">
        <v>32</v>
      </c>
      <c r="AK206" s="71">
        <v>27</v>
      </c>
      <c r="AL206" s="71">
        <v>54</v>
      </c>
      <c r="AM206" s="71">
        <v>47</v>
      </c>
      <c r="AN206" s="71">
        <v>66</v>
      </c>
      <c r="AO206" s="71">
        <v>59</v>
      </c>
      <c r="AP206" s="71">
        <v>48</v>
      </c>
      <c r="AQ206" s="71">
        <v>46</v>
      </c>
      <c r="AR206" s="71">
        <v>51</v>
      </c>
      <c r="AS206" s="82">
        <v>30</v>
      </c>
      <c r="AT206" s="1">
        <v>43</v>
      </c>
    </row>
    <row r="207" spans="1:46" s="5" customFormat="1" ht="15.95" customHeight="1" x14ac:dyDescent="0.25">
      <c r="A207" s="1" t="s">
        <v>156</v>
      </c>
      <c r="B207" s="55"/>
      <c r="C207" s="71">
        <v>123</v>
      </c>
      <c r="D207" s="71">
        <v>121</v>
      </c>
      <c r="E207" s="71">
        <v>123</v>
      </c>
      <c r="F207" s="71">
        <v>139</v>
      </c>
      <c r="G207" s="71">
        <v>152</v>
      </c>
      <c r="H207" s="71">
        <v>139</v>
      </c>
      <c r="I207" s="71">
        <v>152</v>
      </c>
      <c r="J207" s="71">
        <v>111</v>
      </c>
      <c r="K207" s="71">
        <v>122</v>
      </c>
      <c r="L207" s="71">
        <v>137</v>
      </c>
      <c r="M207" s="71">
        <v>151</v>
      </c>
      <c r="N207" s="71">
        <v>146</v>
      </c>
      <c r="O207" s="71">
        <v>135</v>
      </c>
      <c r="P207" s="71">
        <v>152</v>
      </c>
      <c r="Q207" s="71">
        <v>177</v>
      </c>
      <c r="R207" s="71">
        <v>245</v>
      </c>
      <c r="S207" s="71">
        <v>303</v>
      </c>
      <c r="T207" s="71">
        <v>327</v>
      </c>
      <c r="U207" s="71">
        <v>306</v>
      </c>
      <c r="V207" s="71">
        <v>335</v>
      </c>
      <c r="W207" s="71">
        <v>297</v>
      </c>
      <c r="X207" s="71">
        <v>317</v>
      </c>
      <c r="Y207" s="71">
        <v>293</v>
      </c>
      <c r="Z207" s="71">
        <v>303</v>
      </c>
      <c r="AA207" s="71">
        <v>282</v>
      </c>
      <c r="AB207" s="71">
        <v>311</v>
      </c>
      <c r="AC207" s="71">
        <v>346</v>
      </c>
      <c r="AD207" s="71">
        <v>331</v>
      </c>
      <c r="AE207" s="71">
        <v>336</v>
      </c>
      <c r="AF207" s="71">
        <v>309</v>
      </c>
      <c r="AG207" s="71">
        <v>284</v>
      </c>
      <c r="AH207" s="71">
        <v>283</v>
      </c>
      <c r="AI207" s="71">
        <v>334</v>
      </c>
      <c r="AJ207" s="71">
        <v>352</v>
      </c>
      <c r="AK207" s="71">
        <v>400</v>
      </c>
      <c r="AL207" s="71">
        <v>446</v>
      </c>
      <c r="AM207" s="71">
        <v>496</v>
      </c>
      <c r="AN207" s="71">
        <v>554</v>
      </c>
      <c r="AO207" s="71">
        <v>552</v>
      </c>
      <c r="AP207" s="71">
        <v>547</v>
      </c>
      <c r="AQ207" s="71">
        <v>534</v>
      </c>
      <c r="AR207" s="71">
        <v>572</v>
      </c>
      <c r="AS207" s="82">
        <v>636</v>
      </c>
      <c r="AT207" s="1">
        <v>692</v>
      </c>
    </row>
    <row r="208" spans="1:46" s="5" customFormat="1" ht="15.95" customHeight="1" x14ac:dyDescent="0.25">
      <c r="A208" s="1" t="s">
        <v>157</v>
      </c>
      <c r="B208" s="9"/>
      <c r="C208" s="72"/>
      <c r="D208" s="72"/>
      <c r="E208" s="72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1">
        <v>65</v>
      </c>
      <c r="AG208" s="71">
        <v>139</v>
      </c>
      <c r="AH208" s="71">
        <v>207</v>
      </c>
      <c r="AI208" s="71">
        <v>251</v>
      </c>
      <c r="AJ208" s="71">
        <v>308</v>
      </c>
      <c r="AK208" s="71">
        <v>300</v>
      </c>
      <c r="AL208" s="71">
        <v>304</v>
      </c>
      <c r="AM208" s="71">
        <v>330</v>
      </c>
      <c r="AN208" s="71">
        <v>304</v>
      </c>
      <c r="AO208" s="71">
        <v>286</v>
      </c>
      <c r="AP208" s="71">
        <v>310</v>
      </c>
      <c r="AQ208" s="71">
        <v>310</v>
      </c>
      <c r="AR208" s="71">
        <v>256</v>
      </c>
      <c r="AS208" s="82">
        <v>315</v>
      </c>
      <c r="AT208" s="1">
        <v>327</v>
      </c>
    </row>
    <row r="209" spans="1:257" s="5" customFormat="1" ht="15.95" customHeight="1" x14ac:dyDescent="0.25">
      <c r="A209" s="24" t="s">
        <v>96</v>
      </c>
      <c r="B209" s="9">
        <f>SUM(B210:B215)</f>
        <v>0</v>
      </c>
      <c r="C209" s="72">
        <f t="shared" ref="C209:AS209" si="281">SUM(C210:C215)</f>
        <v>0</v>
      </c>
      <c r="D209" s="72">
        <f t="shared" si="281"/>
        <v>0</v>
      </c>
      <c r="E209" s="72">
        <f t="shared" si="281"/>
        <v>0</v>
      </c>
      <c r="F209" s="72">
        <f t="shared" si="281"/>
        <v>0</v>
      </c>
      <c r="G209" s="72">
        <f t="shared" si="281"/>
        <v>0</v>
      </c>
      <c r="H209" s="72">
        <f t="shared" si="281"/>
        <v>0</v>
      </c>
      <c r="I209" s="72">
        <f t="shared" si="281"/>
        <v>0</v>
      </c>
      <c r="J209" s="72">
        <f t="shared" si="281"/>
        <v>0</v>
      </c>
      <c r="K209" s="72">
        <f t="shared" si="281"/>
        <v>0</v>
      </c>
      <c r="L209" s="72">
        <f t="shared" si="281"/>
        <v>0</v>
      </c>
      <c r="M209" s="72">
        <f t="shared" si="281"/>
        <v>0</v>
      </c>
      <c r="N209" s="72">
        <f t="shared" si="281"/>
        <v>0</v>
      </c>
      <c r="O209" s="72">
        <f t="shared" si="281"/>
        <v>0</v>
      </c>
      <c r="P209" s="72">
        <f t="shared" si="281"/>
        <v>0</v>
      </c>
      <c r="Q209" s="72">
        <f t="shared" si="281"/>
        <v>0</v>
      </c>
      <c r="R209" s="72">
        <f t="shared" si="281"/>
        <v>0</v>
      </c>
      <c r="S209" s="72">
        <f t="shared" si="281"/>
        <v>0</v>
      </c>
      <c r="T209" s="72">
        <f t="shared" si="281"/>
        <v>0</v>
      </c>
      <c r="U209" s="72">
        <f t="shared" si="281"/>
        <v>0</v>
      </c>
      <c r="V209" s="72">
        <f t="shared" si="281"/>
        <v>0</v>
      </c>
      <c r="W209" s="72">
        <f t="shared" si="281"/>
        <v>57</v>
      </c>
      <c r="X209" s="72">
        <f t="shared" si="281"/>
        <v>29</v>
      </c>
      <c r="Y209" s="72">
        <f t="shared" si="281"/>
        <v>56</v>
      </c>
      <c r="Z209" s="72">
        <f t="shared" si="281"/>
        <v>63</v>
      </c>
      <c r="AA209" s="72">
        <f t="shared" si="281"/>
        <v>181</v>
      </c>
      <c r="AB209" s="72">
        <f t="shared" si="281"/>
        <v>657</v>
      </c>
      <c r="AC209" s="72">
        <f t="shared" si="281"/>
        <v>925</v>
      </c>
      <c r="AD209" s="72">
        <f t="shared" si="281"/>
        <v>940</v>
      </c>
      <c r="AE209" s="72">
        <f t="shared" si="281"/>
        <v>951</v>
      </c>
      <c r="AF209" s="72">
        <f t="shared" si="281"/>
        <v>922</v>
      </c>
      <c r="AG209" s="72">
        <f t="shared" si="281"/>
        <v>993</v>
      </c>
      <c r="AH209" s="72">
        <f t="shared" si="281"/>
        <v>992</v>
      </c>
      <c r="AI209" s="72">
        <f t="shared" si="281"/>
        <v>1092</v>
      </c>
      <c r="AJ209" s="72">
        <f t="shared" si="281"/>
        <v>1192</v>
      </c>
      <c r="AK209" s="72">
        <f t="shared" si="281"/>
        <v>1252</v>
      </c>
      <c r="AL209" s="72">
        <f t="shared" si="281"/>
        <v>1445</v>
      </c>
      <c r="AM209" s="72">
        <f t="shared" si="281"/>
        <v>1573</v>
      </c>
      <c r="AN209" s="72">
        <f t="shared" si="281"/>
        <v>1594</v>
      </c>
      <c r="AO209" s="72">
        <f t="shared" si="281"/>
        <v>1632</v>
      </c>
      <c r="AP209" s="72">
        <f t="shared" si="281"/>
        <v>1914</v>
      </c>
      <c r="AQ209" s="72">
        <f t="shared" si="281"/>
        <v>1879</v>
      </c>
      <c r="AR209" s="72">
        <f t="shared" si="281"/>
        <v>1886</v>
      </c>
      <c r="AS209" s="72">
        <f t="shared" si="281"/>
        <v>2059</v>
      </c>
      <c r="AT209" s="40">
        <f t="shared" ref="AT209" si="282">SUM(AT210:AT215)</f>
        <v>2196</v>
      </c>
    </row>
    <row r="210" spans="1:257" ht="15.95" customHeight="1" x14ac:dyDescent="0.25">
      <c r="A210" s="1" t="s">
        <v>158</v>
      </c>
      <c r="B210" s="55"/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>
        <v>31</v>
      </c>
      <c r="X210" s="71">
        <v>7</v>
      </c>
      <c r="Y210" s="71">
        <v>14</v>
      </c>
      <c r="Z210" s="71">
        <v>9</v>
      </c>
      <c r="AA210" s="71">
        <v>7</v>
      </c>
      <c r="AB210" s="71">
        <v>7</v>
      </c>
      <c r="AC210" s="71">
        <v>5</v>
      </c>
      <c r="AD210" s="71">
        <v>2</v>
      </c>
      <c r="AE210" s="71">
        <v>5</v>
      </c>
      <c r="AF210" s="71">
        <v>14</v>
      </c>
      <c r="AG210" s="71">
        <v>17</v>
      </c>
      <c r="AH210" s="71">
        <v>29</v>
      </c>
      <c r="AI210" s="71">
        <v>41</v>
      </c>
      <c r="AJ210" s="71">
        <v>42</v>
      </c>
      <c r="AK210" s="71">
        <v>55</v>
      </c>
      <c r="AL210" s="71">
        <v>58</v>
      </c>
      <c r="AM210" s="71">
        <v>63</v>
      </c>
      <c r="AN210" s="71">
        <v>52</v>
      </c>
      <c r="AO210" s="71">
        <v>52</v>
      </c>
      <c r="AP210" s="71">
        <v>71</v>
      </c>
      <c r="AQ210" s="71">
        <v>89</v>
      </c>
      <c r="AR210" s="71">
        <v>67</v>
      </c>
      <c r="AS210" s="82">
        <v>61</v>
      </c>
      <c r="AT210" s="1">
        <v>49</v>
      </c>
    </row>
    <row r="211" spans="1:257" ht="15.95" customHeight="1" x14ac:dyDescent="0.25">
      <c r="A211" s="1" t="s">
        <v>159</v>
      </c>
      <c r="B211" s="55"/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>
        <v>26</v>
      </c>
      <c r="X211" s="71">
        <v>22</v>
      </c>
      <c r="Y211" s="71">
        <v>42</v>
      </c>
      <c r="Z211" s="71">
        <v>54</v>
      </c>
      <c r="AA211" s="71">
        <v>46</v>
      </c>
      <c r="AB211" s="71">
        <v>52</v>
      </c>
      <c r="AC211" s="71">
        <v>74</v>
      </c>
      <c r="AD211" s="71">
        <v>68</v>
      </c>
      <c r="AE211" s="71">
        <v>80</v>
      </c>
      <c r="AF211" s="71">
        <v>67</v>
      </c>
      <c r="AG211" s="71">
        <v>59</v>
      </c>
      <c r="AH211" s="71">
        <v>55</v>
      </c>
      <c r="AI211" s="71">
        <v>84</v>
      </c>
      <c r="AJ211" s="71">
        <v>109</v>
      </c>
      <c r="AK211" s="71">
        <v>108</v>
      </c>
      <c r="AL211" s="71">
        <v>139</v>
      </c>
      <c r="AM211" s="71">
        <v>166</v>
      </c>
      <c r="AN211" s="71">
        <v>144</v>
      </c>
      <c r="AO211" s="71">
        <v>161</v>
      </c>
      <c r="AP211" s="71">
        <v>190</v>
      </c>
      <c r="AQ211" s="71">
        <v>137</v>
      </c>
      <c r="AR211" s="71">
        <v>136</v>
      </c>
      <c r="AS211" s="82">
        <v>123</v>
      </c>
      <c r="AT211" s="1">
        <v>103</v>
      </c>
    </row>
    <row r="212" spans="1:257" ht="15.95" customHeight="1" x14ac:dyDescent="0.25">
      <c r="A212" s="1" t="s">
        <v>160</v>
      </c>
      <c r="B212" s="55"/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>
        <v>128</v>
      </c>
      <c r="AB212" s="71">
        <v>197</v>
      </c>
      <c r="AC212" s="71">
        <v>271</v>
      </c>
      <c r="AD212" s="71">
        <v>289</v>
      </c>
      <c r="AE212" s="71">
        <v>299</v>
      </c>
      <c r="AF212" s="71">
        <v>286</v>
      </c>
      <c r="AG212" s="71">
        <v>282</v>
      </c>
      <c r="AH212" s="71">
        <v>262</v>
      </c>
      <c r="AI212" s="71">
        <v>283</v>
      </c>
      <c r="AJ212" s="71">
        <v>312</v>
      </c>
      <c r="AK212" s="71">
        <v>347</v>
      </c>
      <c r="AL212" s="71">
        <v>395</v>
      </c>
      <c r="AM212" s="71">
        <v>444</v>
      </c>
      <c r="AN212" s="71">
        <v>462</v>
      </c>
      <c r="AO212" s="71">
        <v>470</v>
      </c>
      <c r="AP212" s="71">
        <v>561</v>
      </c>
      <c r="AQ212" s="71">
        <v>563</v>
      </c>
      <c r="AR212" s="71">
        <v>600</v>
      </c>
      <c r="AS212" s="82">
        <v>694</v>
      </c>
      <c r="AT212" s="1">
        <v>777</v>
      </c>
    </row>
    <row r="213" spans="1:257" ht="15.95" customHeight="1" x14ac:dyDescent="0.25">
      <c r="A213" s="1" t="s">
        <v>125</v>
      </c>
      <c r="B213" s="55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>
        <v>347</v>
      </c>
      <c r="AC213" s="71">
        <v>515</v>
      </c>
      <c r="AD213" s="71">
        <v>523</v>
      </c>
      <c r="AE213" s="71">
        <v>505</v>
      </c>
      <c r="AF213" s="71">
        <v>477</v>
      </c>
      <c r="AG213" s="71">
        <v>547</v>
      </c>
      <c r="AH213" s="71">
        <v>579</v>
      </c>
      <c r="AI213" s="71">
        <v>614</v>
      </c>
      <c r="AJ213" s="71">
        <v>670</v>
      </c>
      <c r="AK213" s="71">
        <v>679</v>
      </c>
      <c r="AL213" s="71">
        <v>774</v>
      </c>
      <c r="AM213" s="71">
        <v>807</v>
      </c>
      <c r="AN213" s="71">
        <v>833</v>
      </c>
      <c r="AO213" s="71">
        <v>843</v>
      </c>
      <c r="AP213" s="71">
        <v>961</v>
      </c>
      <c r="AQ213" s="71">
        <v>939</v>
      </c>
      <c r="AR213" s="71">
        <v>933</v>
      </c>
      <c r="AS213" s="82">
        <v>1002</v>
      </c>
      <c r="AT213" s="1">
        <v>1049</v>
      </c>
    </row>
    <row r="214" spans="1:257" ht="15.95" customHeight="1" x14ac:dyDescent="0.25">
      <c r="A214" s="1" t="s">
        <v>161</v>
      </c>
      <c r="B214" s="55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>
        <v>54</v>
      </c>
      <c r="AC214" s="71">
        <v>60</v>
      </c>
      <c r="AD214" s="71">
        <v>58</v>
      </c>
      <c r="AE214" s="71">
        <v>62</v>
      </c>
      <c r="AF214" s="71">
        <v>64</v>
      </c>
      <c r="AG214" s="71">
        <v>59</v>
      </c>
      <c r="AH214" s="71">
        <v>40</v>
      </c>
      <c r="AI214" s="71">
        <v>46</v>
      </c>
      <c r="AJ214" s="71">
        <v>36</v>
      </c>
      <c r="AK214" s="71">
        <v>36</v>
      </c>
      <c r="AL214" s="71">
        <v>52</v>
      </c>
      <c r="AM214" s="71">
        <v>53</v>
      </c>
      <c r="AN214" s="71">
        <v>62</v>
      </c>
      <c r="AO214" s="71">
        <v>67</v>
      </c>
      <c r="AP214" s="71">
        <v>79</v>
      </c>
      <c r="AQ214" s="71">
        <v>94</v>
      </c>
      <c r="AR214" s="71">
        <v>96</v>
      </c>
      <c r="AS214" s="82">
        <v>109</v>
      </c>
      <c r="AT214" s="1">
        <v>133</v>
      </c>
    </row>
    <row r="215" spans="1:257" ht="15.95" customHeight="1" x14ac:dyDescent="0.25">
      <c r="A215" s="1" t="s">
        <v>162</v>
      </c>
      <c r="B215" s="55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>
        <v>14</v>
      </c>
      <c r="AG215" s="71">
        <v>29</v>
      </c>
      <c r="AH215" s="71">
        <v>27</v>
      </c>
      <c r="AI215" s="71">
        <v>24</v>
      </c>
      <c r="AJ215" s="71">
        <v>23</v>
      </c>
      <c r="AK215" s="71">
        <v>27</v>
      </c>
      <c r="AL215" s="71">
        <v>27</v>
      </c>
      <c r="AM215" s="71">
        <v>40</v>
      </c>
      <c r="AN215" s="71">
        <v>41</v>
      </c>
      <c r="AO215" s="71">
        <v>39</v>
      </c>
      <c r="AP215" s="71">
        <v>52</v>
      </c>
      <c r="AQ215" s="71">
        <v>57</v>
      </c>
      <c r="AR215" s="71">
        <v>54</v>
      </c>
      <c r="AS215" s="82">
        <v>70</v>
      </c>
      <c r="AT215" s="1">
        <v>85</v>
      </c>
    </row>
    <row r="216" spans="1:257" s="5" customFormat="1" ht="15.95" customHeight="1" x14ac:dyDescent="0.25">
      <c r="A216" s="24" t="s">
        <v>65</v>
      </c>
      <c r="B216" s="9">
        <f>SUM(B217:B219)</f>
        <v>0</v>
      </c>
      <c r="C216" s="72">
        <f t="shared" ref="C216:AS216" si="283">SUM(C217:C219)</f>
        <v>0</v>
      </c>
      <c r="D216" s="72">
        <f t="shared" si="283"/>
        <v>0</v>
      </c>
      <c r="E216" s="72">
        <f t="shared" si="283"/>
        <v>0</v>
      </c>
      <c r="F216" s="72">
        <f t="shared" si="283"/>
        <v>0</v>
      </c>
      <c r="G216" s="72">
        <f t="shared" si="283"/>
        <v>0</v>
      </c>
      <c r="H216" s="72">
        <f t="shared" si="283"/>
        <v>0</v>
      </c>
      <c r="I216" s="72">
        <f t="shared" si="283"/>
        <v>0</v>
      </c>
      <c r="J216" s="72">
        <f t="shared" si="283"/>
        <v>19</v>
      </c>
      <c r="K216" s="72">
        <f t="shared" si="283"/>
        <v>56</v>
      </c>
      <c r="L216" s="72">
        <f t="shared" si="283"/>
        <v>87</v>
      </c>
      <c r="M216" s="72">
        <f t="shared" si="283"/>
        <v>55</v>
      </c>
      <c r="N216" s="72">
        <f t="shared" si="283"/>
        <v>87</v>
      </c>
      <c r="O216" s="72">
        <f t="shared" si="283"/>
        <v>103</v>
      </c>
      <c r="P216" s="72">
        <f t="shared" si="283"/>
        <v>124</v>
      </c>
      <c r="Q216" s="72">
        <f t="shared" si="283"/>
        <v>128</v>
      </c>
      <c r="R216" s="72">
        <f t="shared" si="283"/>
        <v>162</v>
      </c>
      <c r="S216" s="72">
        <f t="shared" si="283"/>
        <v>188</v>
      </c>
      <c r="T216" s="72">
        <f t="shared" si="283"/>
        <v>186</v>
      </c>
      <c r="U216" s="72">
        <f t="shared" si="283"/>
        <v>169</v>
      </c>
      <c r="V216" s="72">
        <f t="shared" si="283"/>
        <v>235</v>
      </c>
      <c r="W216" s="72">
        <f t="shared" si="283"/>
        <v>256</v>
      </c>
      <c r="X216" s="72">
        <f t="shared" si="283"/>
        <v>244</v>
      </c>
      <c r="Y216" s="72">
        <f t="shared" si="283"/>
        <v>264</v>
      </c>
      <c r="Z216" s="72">
        <f t="shared" si="283"/>
        <v>218</v>
      </c>
      <c r="AA216" s="72">
        <f t="shared" si="283"/>
        <v>223</v>
      </c>
      <c r="AB216" s="72">
        <f t="shared" si="283"/>
        <v>140</v>
      </c>
      <c r="AC216" s="72">
        <f t="shared" si="283"/>
        <v>56</v>
      </c>
      <c r="AD216" s="72">
        <f t="shared" si="283"/>
        <v>55</v>
      </c>
      <c r="AE216" s="72">
        <f t="shared" si="283"/>
        <v>21</v>
      </c>
      <c r="AF216" s="72">
        <f t="shared" si="283"/>
        <v>7</v>
      </c>
      <c r="AG216" s="72">
        <f t="shared" si="283"/>
        <v>7</v>
      </c>
      <c r="AH216" s="72">
        <f t="shared" si="283"/>
        <v>6</v>
      </c>
      <c r="AI216" s="72">
        <f t="shared" si="283"/>
        <v>5</v>
      </c>
      <c r="AJ216" s="72">
        <f t="shared" si="283"/>
        <v>3</v>
      </c>
      <c r="AK216" s="72">
        <f t="shared" si="283"/>
        <v>3</v>
      </c>
      <c r="AL216" s="72">
        <f t="shared" si="283"/>
        <v>3</v>
      </c>
      <c r="AM216" s="72">
        <f t="shared" si="283"/>
        <v>8</v>
      </c>
      <c r="AN216" s="72">
        <f t="shared" si="283"/>
        <v>4</v>
      </c>
      <c r="AO216" s="72">
        <f t="shared" si="283"/>
        <v>3</v>
      </c>
      <c r="AP216" s="72">
        <f t="shared" si="283"/>
        <v>2</v>
      </c>
      <c r="AQ216" s="72">
        <f t="shared" si="283"/>
        <v>1</v>
      </c>
      <c r="AR216" s="72">
        <f t="shared" si="283"/>
        <v>0</v>
      </c>
      <c r="AS216" s="72">
        <f t="shared" si="283"/>
        <v>0</v>
      </c>
      <c r="AT216" s="40">
        <f t="shared" ref="AT216" si="284">SUM(AT217:AT219)</f>
        <v>1</v>
      </c>
    </row>
    <row r="217" spans="1:257" ht="15.95" customHeight="1" x14ac:dyDescent="0.25">
      <c r="A217" s="7" t="s">
        <v>163</v>
      </c>
      <c r="B217" s="55"/>
      <c r="C217" s="71"/>
      <c r="D217" s="71"/>
      <c r="E217" s="71"/>
      <c r="F217" s="71"/>
      <c r="G217" s="71"/>
      <c r="H217" s="71"/>
      <c r="I217" s="71"/>
      <c r="J217" s="71">
        <v>19</v>
      </c>
      <c r="K217" s="71">
        <v>56</v>
      </c>
      <c r="L217" s="71">
        <v>87</v>
      </c>
      <c r="M217" s="71">
        <v>55</v>
      </c>
      <c r="N217" s="71">
        <v>87</v>
      </c>
      <c r="O217" s="71">
        <v>103</v>
      </c>
      <c r="P217" s="71">
        <v>124</v>
      </c>
      <c r="Q217" s="71">
        <v>128</v>
      </c>
      <c r="R217" s="71">
        <v>162</v>
      </c>
      <c r="S217" s="71">
        <v>188</v>
      </c>
      <c r="T217" s="71">
        <v>186</v>
      </c>
      <c r="U217" s="71">
        <v>169</v>
      </c>
      <c r="V217" s="71">
        <v>235</v>
      </c>
      <c r="W217" s="71">
        <v>256</v>
      </c>
      <c r="X217" s="71"/>
      <c r="Y217" s="71"/>
      <c r="Z217" s="71"/>
      <c r="AA217" s="71"/>
      <c r="AB217" s="71"/>
      <c r="AC217" s="71"/>
      <c r="AD217" s="71"/>
      <c r="AE217" s="71">
        <v>16</v>
      </c>
      <c r="AF217" s="71"/>
      <c r="AG217" s="71"/>
      <c r="AH217" s="71"/>
      <c r="AI217" s="71"/>
      <c r="AJ217" s="71"/>
      <c r="AK217" s="71">
        <v>2</v>
      </c>
      <c r="AL217" s="71">
        <v>3</v>
      </c>
      <c r="AM217" s="71">
        <v>6</v>
      </c>
      <c r="AN217" s="71">
        <v>3</v>
      </c>
      <c r="AO217" s="71">
        <v>1</v>
      </c>
      <c r="AP217" s="71">
        <v>1</v>
      </c>
      <c r="AQ217" s="71">
        <v>1</v>
      </c>
      <c r="AR217" s="71"/>
      <c r="AT217" s="1">
        <v>1</v>
      </c>
    </row>
    <row r="218" spans="1:257" ht="15.95" customHeight="1" x14ac:dyDescent="0.25">
      <c r="A218" s="7" t="s">
        <v>164</v>
      </c>
      <c r="B218" s="55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>
        <v>244</v>
      </c>
      <c r="Y218" s="71">
        <v>264</v>
      </c>
      <c r="Z218" s="71">
        <v>195</v>
      </c>
      <c r="AA218" s="71">
        <v>201</v>
      </c>
      <c r="AB218" s="71">
        <v>131</v>
      </c>
      <c r="AC218" s="71">
        <v>48</v>
      </c>
      <c r="AD218" s="71">
        <v>47</v>
      </c>
      <c r="AE218" s="71"/>
      <c r="AF218" s="71">
        <v>7</v>
      </c>
      <c r="AG218" s="71">
        <v>7</v>
      </c>
      <c r="AH218" s="71">
        <v>6</v>
      </c>
      <c r="AI218" s="71">
        <v>5</v>
      </c>
      <c r="AJ218" s="71">
        <v>3</v>
      </c>
      <c r="AK218" s="71"/>
      <c r="AL218" s="71"/>
      <c r="AM218" s="71"/>
      <c r="AN218" s="71"/>
      <c r="AO218" s="71"/>
      <c r="AP218" s="71"/>
      <c r="AQ218" s="71"/>
      <c r="AR218" s="71"/>
    </row>
    <row r="219" spans="1:257" s="10" customFormat="1" ht="15.95" customHeight="1" x14ac:dyDescent="0.25">
      <c r="A219" s="7" t="s">
        <v>165</v>
      </c>
      <c r="B219" s="56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>
        <v>23</v>
      </c>
      <c r="AA219" s="73">
        <v>22</v>
      </c>
      <c r="AB219" s="73">
        <v>9</v>
      </c>
      <c r="AC219" s="73">
        <v>8</v>
      </c>
      <c r="AD219" s="73">
        <v>8</v>
      </c>
      <c r="AE219" s="73">
        <v>5</v>
      </c>
      <c r="AF219" s="73"/>
      <c r="AG219" s="73"/>
      <c r="AH219" s="73"/>
      <c r="AI219" s="73"/>
      <c r="AJ219" s="73"/>
      <c r="AK219" s="73">
        <v>1</v>
      </c>
      <c r="AL219" s="73"/>
      <c r="AM219" s="73">
        <v>2</v>
      </c>
      <c r="AN219" s="73">
        <v>1</v>
      </c>
      <c r="AO219" s="73">
        <v>2</v>
      </c>
      <c r="AP219" s="73">
        <v>1</v>
      </c>
      <c r="AQ219" s="73"/>
      <c r="AR219" s="73"/>
      <c r="AS219" s="90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</row>
    <row r="220" spans="1:257" s="5" customFormat="1" ht="15.95" customHeight="1" x14ac:dyDescent="0.25">
      <c r="A220" s="24" t="s">
        <v>166</v>
      </c>
      <c r="B220" s="9">
        <f>SUM(B221:B224)</f>
        <v>0</v>
      </c>
      <c r="C220" s="72">
        <f t="shared" ref="C220:AS220" si="285">SUM(C221:C224)</f>
        <v>759</v>
      </c>
      <c r="D220" s="72">
        <f t="shared" si="285"/>
        <v>476</v>
      </c>
      <c r="E220" s="72">
        <f t="shared" si="285"/>
        <v>465</v>
      </c>
      <c r="F220" s="72">
        <f t="shared" si="285"/>
        <v>487</v>
      </c>
      <c r="G220" s="72">
        <f t="shared" si="285"/>
        <v>523</v>
      </c>
      <c r="H220" s="72">
        <f t="shared" si="285"/>
        <v>436</v>
      </c>
      <c r="I220" s="72">
        <f t="shared" si="285"/>
        <v>570</v>
      </c>
      <c r="J220" s="72">
        <f t="shared" si="285"/>
        <v>401</v>
      </c>
      <c r="K220" s="72">
        <f t="shared" si="285"/>
        <v>478</v>
      </c>
      <c r="L220" s="72">
        <f t="shared" si="285"/>
        <v>533</v>
      </c>
      <c r="M220" s="72">
        <f t="shared" si="285"/>
        <v>534</v>
      </c>
      <c r="N220" s="72">
        <f t="shared" si="285"/>
        <v>510</v>
      </c>
      <c r="O220" s="72">
        <f t="shared" si="285"/>
        <v>469</v>
      </c>
      <c r="P220" s="72">
        <f t="shared" si="285"/>
        <v>541</v>
      </c>
      <c r="Q220" s="72">
        <f t="shared" si="285"/>
        <v>532</v>
      </c>
      <c r="R220" s="72">
        <f t="shared" si="285"/>
        <v>648</v>
      </c>
      <c r="S220" s="72">
        <f t="shared" si="285"/>
        <v>710</v>
      </c>
      <c r="T220" s="72">
        <f t="shared" si="285"/>
        <v>713</v>
      </c>
      <c r="U220" s="72">
        <f t="shared" si="285"/>
        <v>714</v>
      </c>
      <c r="V220" s="72">
        <f t="shared" si="285"/>
        <v>746</v>
      </c>
      <c r="W220" s="72">
        <f t="shared" si="285"/>
        <v>698</v>
      </c>
      <c r="X220" s="72">
        <f t="shared" si="285"/>
        <v>835</v>
      </c>
      <c r="Y220" s="72">
        <f t="shared" si="285"/>
        <v>738</v>
      </c>
      <c r="Z220" s="72">
        <f t="shared" si="285"/>
        <v>667</v>
      </c>
      <c r="AA220" s="72">
        <f t="shared" si="285"/>
        <v>540</v>
      </c>
      <c r="AB220" s="72">
        <f t="shared" si="285"/>
        <v>329</v>
      </c>
      <c r="AC220" s="72">
        <f t="shared" si="285"/>
        <v>207</v>
      </c>
      <c r="AD220" s="72">
        <f t="shared" si="285"/>
        <v>120</v>
      </c>
      <c r="AE220" s="72">
        <f t="shared" si="285"/>
        <v>84</v>
      </c>
      <c r="AF220" s="72">
        <f t="shared" si="285"/>
        <v>133</v>
      </c>
      <c r="AG220" s="72">
        <f t="shared" si="285"/>
        <v>167</v>
      </c>
      <c r="AH220" s="72">
        <f t="shared" si="285"/>
        <v>228</v>
      </c>
      <c r="AI220" s="72">
        <f t="shared" si="285"/>
        <v>241</v>
      </c>
      <c r="AJ220" s="72">
        <f t="shared" si="285"/>
        <v>270</v>
      </c>
      <c r="AK220" s="72">
        <f t="shared" si="285"/>
        <v>225</v>
      </c>
      <c r="AL220" s="72">
        <f t="shared" si="285"/>
        <v>189</v>
      </c>
      <c r="AM220" s="72">
        <f t="shared" si="285"/>
        <v>205</v>
      </c>
      <c r="AN220" s="72">
        <f t="shared" si="285"/>
        <v>196</v>
      </c>
      <c r="AO220" s="72">
        <f t="shared" si="285"/>
        <v>199</v>
      </c>
      <c r="AP220" s="72">
        <f t="shared" si="285"/>
        <v>222</v>
      </c>
      <c r="AQ220" s="72">
        <f t="shared" si="285"/>
        <v>171</v>
      </c>
      <c r="AR220" s="72">
        <f t="shared" si="285"/>
        <v>137</v>
      </c>
      <c r="AS220" s="72">
        <f t="shared" si="285"/>
        <v>166</v>
      </c>
      <c r="AT220" s="40">
        <f t="shared" ref="AT220" si="286">SUM(AT221:AT224)</f>
        <v>187</v>
      </c>
    </row>
    <row r="221" spans="1:257" ht="15.95" customHeight="1" x14ac:dyDescent="0.25">
      <c r="A221" s="20" t="s">
        <v>167</v>
      </c>
      <c r="B221" s="55"/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>
        <v>40</v>
      </c>
      <c r="Y221" s="71">
        <v>28</v>
      </c>
      <c r="Z221" s="71">
        <v>33</v>
      </c>
      <c r="AA221" s="71">
        <v>39</v>
      </c>
      <c r="AB221" s="71">
        <v>214</v>
      </c>
      <c r="AC221" s="71">
        <v>160</v>
      </c>
      <c r="AD221" s="71">
        <v>90</v>
      </c>
      <c r="AE221" s="71">
        <v>71</v>
      </c>
      <c r="AF221" s="71">
        <v>129</v>
      </c>
      <c r="AG221" s="71">
        <v>166</v>
      </c>
      <c r="AH221" s="71">
        <v>228</v>
      </c>
      <c r="AI221" s="71">
        <v>239</v>
      </c>
      <c r="AJ221" s="71">
        <v>265</v>
      </c>
      <c r="AK221" s="71">
        <v>219</v>
      </c>
      <c r="AL221" s="71">
        <v>185</v>
      </c>
      <c r="AM221" s="71">
        <v>205</v>
      </c>
      <c r="AN221" s="71">
        <v>190</v>
      </c>
      <c r="AO221" s="71">
        <v>197</v>
      </c>
      <c r="AP221" s="71">
        <v>218</v>
      </c>
      <c r="AQ221" s="71">
        <v>169</v>
      </c>
      <c r="AR221" s="71">
        <v>137</v>
      </c>
      <c r="AS221" s="82">
        <v>166</v>
      </c>
      <c r="AT221" s="1">
        <v>184</v>
      </c>
    </row>
    <row r="222" spans="1:257" ht="15.95" customHeight="1" x14ac:dyDescent="0.25">
      <c r="A222" s="20" t="s">
        <v>168</v>
      </c>
      <c r="B222" s="55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>
        <v>39</v>
      </c>
      <c r="Y222" s="71">
        <v>25</v>
      </c>
      <c r="Z222" s="71">
        <v>18</v>
      </c>
      <c r="AA222" s="71">
        <v>18</v>
      </c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T222" s="1">
        <v>3</v>
      </c>
    </row>
    <row r="223" spans="1:257" ht="15.95" customHeight="1" x14ac:dyDescent="0.25">
      <c r="A223" s="1" t="s">
        <v>169</v>
      </c>
      <c r="B223" s="55"/>
      <c r="C223" s="71">
        <v>759</v>
      </c>
      <c r="D223" s="71">
        <v>476</v>
      </c>
      <c r="E223" s="71">
        <v>465</v>
      </c>
      <c r="F223" s="71">
        <v>487</v>
      </c>
      <c r="G223" s="71">
        <v>479</v>
      </c>
      <c r="H223" s="71">
        <v>383</v>
      </c>
      <c r="I223" s="71">
        <v>508</v>
      </c>
      <c r="J223" s="71">
        <v>350</v>
      </c>
      <c r="K223" s="71">
        <v>418</v>
      </c>
      <c r="L223" s="71">
        <v>491</v>
      </c>
      <c r="M223" s="71">
        <v>489</v>
      </c>
      <c r="N223" s="71">
        <v>468</v>
      </c>
      <c r="O223" s="71">
        <v>425</v>
      </c>
      <c r="P223" s="71">
        <v>501</v>
      </c>
      <c r="Q223" s="71">
        <v>491</v>
      </c>
      <c r="R223" s="71">
        <v>600</v>
      </c>
      <c r="S223" s="71">
        <v>647</v>
      </c>
      <c r="T223" s="71">
        <v>640</v>
      </c>
      <c r="U223" s="71">
        <v>654</v>
      </c>
      <c r="V223" s="71">
        <v>678</v>
      </c>
      <c r="W223" s="71">
        <v>633</v>
      </c>
      <c r="X223" s="71">
        <v>680</v>
      </c>
      <c r="Y223" s="71">
        <v>616</v>
      </c>
      <c r="Z223" s="71">
        <v>548</v>
      </c>
      <c r="AA223" s="71">
        <v>413</v>
      </c>
      <c r="AB223" s="71">
        <v>102</v>
      </c>
      <c r="AC223" s="71">
        <v>31</v>
      </c>
      <c r="AD223" s="71">
        <v>25</v>
      </c>
      <c r="AE223" s="71">
        <v>11</v>
      </c>
      <c r="AF223" s="71">
        <v>4</v>
      </c>
      <c r="AG223" s="71">
        <v>1</v>
      </c>
      <c r="AH223" s="71"/>
      <c r="AI223" s="71">
        <v>2</v>
      </c>
      <c r="AJ223" s="71">
        <v>5</v>
      </c>
      <c r="AK223" s="71">
        <v>6</v>
      </c>
      <c r="AL223" s="71">
        <v>4</v>
      </c>
      <c r="AM223" s="71"/>
      <c r="AN223" s="71">
        <v>6</v>
      </c>
      <c r="AO223" s="71">
        <v>2</v>
      </c>
      <c r="AP223" s="71">
        <v>4</v>
      </c>
      <c r="AQ223" s="71">
        <v>2</v>
      </c>
      <c r="AR223" s="71"/>
    </row>
    <row r="224" spans="1:257" ht="15.95" customHeight="1" x14ac:dyDescent="0.25">
      <c r="A224" s="20" t="s">
        <v>170</v>
      </c>
      <c r="B224" s="55"/>
      <c r="C224" s="71"/>
      <c r="D224" s="71"/>
      <c r="E224" s="71"/>
      <c r="F224" s="71"/>
      <c r="G224" s="71">
        <v>44</v>
      </c>
      <c r="H224" s="71">
        <v>53</v>
      </c>
      <c r="I224" s="71">
        <v>62</v>
      </c>
      <c r="J224" s="71">
        <v>51</v>
      </c>
      <c r="K224" s="71">
        <v>60</v>
      </c>
      <c r="L224" s="71">
        <v>42</v>
      </c>
      <c r="M224" s="71">
        <v>45</v>
      </c>
      <c r="N224" s="71">
        <v>42</v>
      </c>
      <c r="O224" s="71">
        <v>44</v>
      </c>
      <c r="P224" s="71">
        <v>40</v>
      </c>
      <c r="Q224" s="71">
        <v>41</v>
      </c>
      <c r="R224" s="71">
        <v>48</v>
      </c>
      <c r="S224" s="71">
        <v>63</v>
      </c>
      <c r="T224" s="71">
        <v>73</v>
      </c>
      <c r="U224" s="71">
        <v>60</v>
      </c>
      <c r="V224" s="71">
        <v>68</v>
      </c>
      <c r="W224" s="71">
        <v>65</v>
      </c>
      <c r="X224" s="71">
        <v>76</v>
      </c>
      <c r="Y224" s="71">
        <v>69</v>
      </c>
      <c r="Z224" s="71">
        <v>68</v>
      </c>
      <c r="AA224" s="71">
        <v>70</v>
      </c>
      <c r="AB224" s="71">
        <v>13</v>
      </c>
      <c r="AC224" s="71">
        <v>16</v>
      </c>
      <c r="AD224" s="71">
        <v>5</v>
      </c>
      <c r="AE224" s="71">
        <v>2</v>
      </c>
      <c r="AF224" s="71"/>
      <c r="AG224" s="71"/>
      <c r="AH224" s="71"/>
      <c r="AI224" s="71"/>
      <c r="AJ224" s="71"/>
      <c r="AK224" s="71"/>
      <c r="AL224" s="71"/>
      <c r="AM224" s="71"/>
      <c r="AN224" s="71"/>
      <c r="AO224" s="71"/>
      <c r="AP224" s="71"/>
      <c r="AQ224" s="71"/>
      <c r="AR224" s="71"/>
    </row>
    <row r="225" spans="1:46" s="5" customFormat="1" ht="15.95" customHeight="1" x14ac:dyDescent="0.25">
      <c r="A225" s="24" t="s">
        <v>171</v>
      </c>
      <c r="B225" s="9">
        <f t="shared" ref="B225:AS225" si="287">SUM(B226:B228)</f>
        <v>0</v>
      </c>
      <c r="C225" s="72">
        <f t="shared" si="287"/>
        <v>0</v>
      </c>
      <c r="D225" s="72">
        <f t="shared" si="287"/>
        <v>0</v>
      </c>
      <c r="E225" s="72">
        <f t="shared" si="287"/>
        <v>0</v>
      </c>
      <c r="F225" s="72">
        <f t="shared" si="287"/>
        <v>0</v>
      </c>
      <c r="G225" s="72">
        <f t="shared" si="287"/>
        <v>0</v>
      </c>
      <c r="H225" s="72">
        <f t="shared" si="287"/>
        <v>0</v>
      </c>
      <c r="I225" s="72">
        <f t="shared" si="287"/>
        <v>0</v>
      </c>
      <c r="J225" s="72">
        <f t="shared" si="287"/>
        <v>0</v>
      </c>
      <c r="K225" s="72">
        <f t="shared" si="287"/>
        <v>0</v>
      </c>
      <c r="L225" s="72">
        <f t="shared" si="287"/>
        <v>0</v>
      </c>
      <c r="M225" s="72">
        <f t="shared" si="287"/>
        <v>0</v>
      </c>
      <c r="N225" s="72">
        <f t="shared" si="287"/>
        <v>0</v>
      </c>
      <c r="O225" s="72">
        <f t="shared" si="287"/>
        <v>0</v>
      </c>
      <c r="P225" s="72">
        <f t="shared" si="287"/>
        <v>0</v>
      </c>
      <c r="Q225" s="72">
        <f t="shared" si="287"/>
        <v>0</v>
      </c>
      <c r="R225" s="72">
        <f t="shared" si="287"/>
        <v>0</v>
      </c>
      <c r="S225" s="72">
        <f t="shared" si="287"/>
        <v>0</v>
      </c>
      <c r="T225" s="72">
        <f t="shared" si="287"/>
        <v>0</v>
      </c>
      <c r="U225" s="72">
        <f t="shared" si="287"/>
        <v>0</v>
      </c>
      <c r="V225" s="72">
        <f t="shared" si="287"/>
        <v>0</v>
      </c>
      <c r="W225" s="72">
        <f t="shared" si="287"/>
        <v>63</v>
      </c>
      <c r="X225" s="72">
        <f t="shared" si="287"/>
        <v>12</v>
      </c>
      <c r="Y225" s="72">
        <f t="shared" si="287"/>
        <v>11</v>
      </c>
      <c r="Z225" s="72">
        <f t="shared" si="287"/>
        <v>7</v>
      </c>
      <c r="AA225" s="72">
        <f t="shared" si="287"/>
        <v>9</v>
      </c>
      <c r="AB225" s="72">
        <f t="shared" si="287"/>
        <v>9</v>
      </c>
      <c r="AC225" s="72">
        <f t="shared" si="287"/>
        <v>7</v>
      </c>
      <c r="AD225" s="72">
        <f t="shared" si="287"/>
        <v>7</v>
      </c>
      <c r="AE225" s="72">
        <f t="shared" si="287"/>
        <v>8</v>
      </c>
      <c r="AF225" s="72">
        <f t="shared" si="287"/>
        <v>6</v>
      </c>
      <c r="AG225" s="72">
        <f t="shared" si="287"/>
        <v>12</v>
      </c>
      <c r="AH225" s="72">
        <f t="shared" si="287"/>
        <v>16</v>
      </c>
      <c r="AI225" s="72">
        <f t="shared" si="287"/>
        <v>16</v>
      </c>
      <c r="AJ225" s="72">
        <f t="shared" si="287"/>
        <v>9</v>
      </c>
      <c r="AK225" s="72">
        <f t="shared" si="287"/>
        <v>16</v>
      </c>
      <c r="AL225" s="72">
        <f t="shared" si="287"/>
        <v>13</v>
      </c>
      <c r="AM225" s="72">
        <f t="shared" si="287"/>
        <v>17</v>
      </c>
      <c r="AN225" s="72">
        <f t="shared" si="287"/>
        <v>20</v>
      </c>
      <c r="AO225" s="72">
        <f t="shared" si="287"/>
        <v>17</v>
      </c>
      <c r="AP225" s="72">
        <f t="shared" si="287"/>
        <v>25</v>
      </c>
      <c r="AQ225" s="72">
        <f t="shared" si="287"/>
        <v>12</v>
      </c>
      <c r="AR225" s="72">
        <f t="shared" si="287"/>
        <v>13</v>
      </c>
      <c r="AS225" s="72">
        <f t="shared" si="287"/>
        <v>21</v>
      </c>
      <c r="AT225" s="40">
        <f t="shared" ref="AT225" si="288">SUM(AT226:AT228)</f>
        <v>26</v>
      </c>
    </row>
    <row r="226" spans="1:46" ht="15.95" customHeight="1" x14ac:dyDescent="0.25">
      <c r="A226" s="20" t="s">
        <v>172</v>
      </c>
      <c r="B226" s="55"/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>
        <v>9</v>
      </c>
      <c r="X226" s="71">
        <v>12</v>
      </c>
      <c r="Y226" s="71">
        <v>11</v>
      </c>
      <c r="Z226" s="71">
        <v>7</v>
      </c>
      <c r="AA226" s="71">
        <v>9</v>
      </c>
      <c r="AB226" s="71">
        <v>9</v>
      </c>
      <c r="AC226" s="71">
        <v>7</v>
      </c>
      <c r="AD226" s="71">
        <v>7</v>
      </c>
      <c r="AE226" s="71">
        <v>8</v>
      </c>
      <c r="AF226" s="71">
        <v>6</v>
      </c>
      <c r="AG226" s="71">
        <v>12</v>
      </c>
      <c r="AH226" s="71">
        <v>16</v>
      </c>
      <c r="AI226" s="71">
        <v>16</v>
      </c>
      <c r="AJ226" s="71">
        <v>9</v>
      </c>
      <c r="AK226" s="71">
        <v>16</v>
      </c>
      <c r="AL226" s="71">
        <v>13</v>
      </c>
      <c r="AM226" s="71">
        <v>17</v>
      </c>
      <c r="AN226" s="71">
        <v>20</v>
      </c>
      <c r="AO226" s="71">
        <v>17</v>
      </c>
      <c r="AP226" s="71">
        <v>25</v>
      </c>
      <c r="AQ226" s="71">
        <v>12</v>
      </c>
      <c r="AR226" s="71">
        <v>13</v>
      </c>
      <c r="AS226" s="82">
        <v>21</v>
      </c>
      <c r="AT226" s="1">
        <v>26</v>
      </c>
    </row>
    <row r="227" spans="1:46" ht="15.95" customHeight="1" x14ac:dyDescent="0.25">
      <c r="A227" s="20" t="s">
        <v>173</v>
      </c>
      <c r="B227" s="55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>
        <v>28</v>
      </c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</row>
    <row r="228" spans="1:46" ht="15.95" customHeight="1" x14ac:dyDescent="0.25">
      <c r="A228" s="20" t="s">
        <v>174</v>
      </c>
      <c r="B228" s="55"/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>
        <v>26</v>
      </c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</row>
    <row r="229" spans="1:46" ht="15.95" customHeight="1" x14ac:dyDescent="0.25">
      <c r="B229" s="57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  <c r="AO229" s="85"/>
      <c r="AP229" s="85"/>
      <c r="AQ229" s="85"/>
      <c r="AR229" s="85"/>
    </row>
    <row r="230" spans="1:46" s="6" customFormat="1" ht="15.95" customHeight="1" x14ac:dyDescent="0.2">
      <c r="A230" s="29" t="s">
        <v>175</v>
      </c>
      <c r="B230" s="62">
        <f>+B232+B234+B241+B247+B254+B260+B266+B268+B270</f>
        <v>1125</v>
      </c>
      <c r="C230" s="79">
        <f t="shared" ref="C230:AS230" si="289">+C232+C234+C241+C247+C254+C260+C266+C268+C270</f>
        <v>1587</v>
      </c>
      <c r="D230" s="79">
        <f t="shared" si="289"/>
        <v>1689</v>
      </c>
      <c r="E230" s="79">
        <f t="shared" si="289"/>
        <v>2137</v>
      </c>
      <c r="F230" s="79">
        <f t="shared" si="289"/>
        <v>2439</v>
      </c>
      <c r="G230" s="79">
        <f t="shared" si="289"/>
        <v>2633</v>
      </c>
      <c r="H230" s="79">
        <f t="shared" si="289"/>
        <v>2468</v>
      </c>
      <c r="I230" s="79">
        <f t="shared" si="289"/>
        <v>3116</v>
      </c>
      <c r="J230" s="79">
        <f t="shared" si="289"/>
        <v>2333</v>
      </c>
      <c r="K230" s="79">
        <f t="shared" si="289"/>
        <v>2842</v>
      </c>
      <c r="L230" s="79">
        <f t="shared" si="289"/>
        <v>3281</v>
      </c>
      <c r="M230" s="79">
        <f t="shared" si="289"/>
        <v>3384</v>
      </c>
      <c r="N230" s="79">
        <f t="shared" si="289"/>
        <v>3798</v>
      </c>
      <c r="O230" s="79">
        <f t="shared" si="289"/>
        <v>3882</v>
      </c>
      <c r="P230" s="79">
        <f t="shared" si="289"/>
        <v>4022</v>
      </c>
      <c r="Q230" s="79">
        <f t="shared" si="289"/>
        <v>4203</v>
      </c>
      <c r="R230" s="79">
        <f t="shared" si="289"/>
        <v>4429</v>
      </c>
      <c r="S230" s="79">
        <f t="shared" si="289"/>
        <v>4766</v>
      </c>
      <c r="T230" s="79">
        <f t="shared" si="289"/>
        <v>4586</v>
      </c>
      <c r="U230" s="79">
        <f t="shared" si="289"/>
        <v>4797</v>
      </c>
      <c r="V230" s="79">
        <f t="shared" si="289"/>
        <v>4900</v>
      </c>
      <c r="W230" s="79">
        <f t="shared" si="289"/>
        <v>4758</v>
      </c>
      <c r="X230" s="79">
        <f t="shared" si="289"/>
        <v>4642</v>
      </c>
      <c r="Y230" s="79">
        <f t="shared" si="289"/>
        <v>4184</v>
      </c>
      <c r="Z230" s="79">
        <f t="shared" si="289"/>
        <v>3484</v>
      </c>
      <c r="AA230" s="79">
        <f t="shared" si="289"/>
        <v>3219</v>
      </c>
      <c r="AB230" s="79">
        <f t="shared" si="289"/>
        <v>2961</v>
      </c>
      <c r="AC230" s="79">
        <f t="shared" si="289"/>
        <v>3118</v>
      </c>
      <c r="AD230" s="79">
        <f t="shared" si="289"/>
        <v>3000</v>
      </c>
      <c r="AE230" s="79">
        <f t="shared" si="289"/>
        <v>3055</v>
      </c>
      <c r="AF230" s="79">
        <f t="shared" si="289"/>
        <v>3059</v>
      </c>
      <c r="AG230" s="79">
        <f t="shared" si="289"/>
        <v>3034</v>
      </c>
      <c r="AH230" s="79">
        <f t="shared" si="289"/>
        <v>3140</v>
      </c>
      <c r="AI230" s="79">
        <f t="shared" si="289"/>
        <v>3203</v>
      </c>
      <c r="AJ230" s="79">
        <f t="shared" si="289"/>
        <v>3459</v>
      </c>
      <c r="AK230" s="79">
        <f t="shared" si="289"/>
        <v>3634</v>
      </c>
      <c r="AL230" s="79">
        <f t="shared" si="289"/>
        <v>3823</v>
      </c>
      <c r="AM230" s="79">
        <f t="shared" si="289"/>
        <v>4043</v>
      </c>
      <c r="AN230" s="79">
        <f t="shared" si="289"/>
        <v>4223</v>
      </c>
      <c r="AO230" s="79">
        <f t="shared" si="289"/>
        <v>4100</v>
      </c>
      <c r="AP230" s="79">
        <f t="shared" si="289"/>
        <v>5044</v>
      </c>
      <c r="AQ230" s="79">
        <f t="shared" si="289"/>
        <v>5449</v>
      </c>
      <c r="AR230" s="79">
        <f t="shared" si="289"/>
        <v>5920</v>
      </c>
      <c r="AS230" s="79">
        <f t="shared" si="289"/>
        <v>7604</v>
      </c>
      <c r="AT230" s="44">
        <f>+AT232+AT234+AT241+AT247+AT254+AT260+AT266+AT268+AT270</f>
        <v>8534</v>
      </c>
    </row>
    <row r="231" spans="1:46" ht="15.95" customHeight="1" x14ac:dyDescent="0.25">
      <c r="A231" s="20"/>
      <c r="B231" s="55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</row>
    <row r="232" spans="1:46" s="5" customFormat="1" ht="15.95" customHeight="1" x14ac:dyDescent="0.25">
      <c r="A232" s="24" t="s">
        <v>26</v>
      </c>
      <c r="B232" s="9">
        <f>+B233</f>
        <v>0</v>
      </c>
      <c r="C232" s="72">
        <f t="shared" ref="C232:AT232" si="290">+C233</f>
        <v>0</v>
      </c>
      <c r="D232" s="72">
        <f t="shared" si="290"/>
        <v>0</v>
      </c>
      <c r="E232" s="72">
        <f t="shared" si="290"/>
        <v>0</v>
      </c>
      <c r="F232" s="72">
        <f t="shared" si="290"/>
        <v>0</v>
      </c>
      <c r="G232" s="72">
        <f t="shared" si="290"/>
        <v>0</v>
      </c>
      <c r="H232" s="72">
        <f t="shared" si="290"/>
        <v>0</v>
      </c>
      <c r="I232" s="72">
        <f t="shared" si="290"/>
        <v>0</v>
      </c>
      <c r="J232" s="72">
        <f t="shared" si="290"/>
        <v>0</v>
      </c>
      <c r="K232" s="72">
        <f t="shared" si="290"/>
        <v>0</v>
      </c>
      <c r="L232" s="72">
        <f t="shared" si="290"/>
        <v>0</v>
      </c>
      <c r="M232" s="72">
        <f t="shared" si="290"/>
        <v>0</v>
      </c>
      <c r="N232" s="72">
        <f t="shared" si="290"/>
        <v>0</v>
      </c>
      <c r="O232" s="72">
        <f t="shared" si="290"/>
        <v>0</v>
      </c>
      <c r="P232" s="72">
        <f t="shared" si="290"/>
        <v>0</v>
      </c>
      <c r="Q232" s="72">
        <f t="shared" si="290"/>
        <v>0</v>
      </c>
      <c r="R232" s="72">
        <f t="shared" si="290"/>
        <v>0</v>
      </c>
      <c r="S232" s="72">
        <f t="shared" si="290"/>
        <v>0</v>
      </c>
      <c r="T232" s="72">
        <f t="shared" si="290"/>
        <v>0</v>
      </c>
      <c r="U232" s="72">
        <f t="shared" si="290"/>
        <v>0</v>
      </c>
      <c r="V232" s="72">
        <f t="shared" si="290"/>
        <v>0</v>
      </c>
      <c r="W232" s="72">
        <f t="shared" si="290"/>
        <v>0</v>
      </c>
      <c r="X232" s="72">
        <f t="shared" si="290"/>
        <v>0</v>
      </c>
      <c r="Y232" s="72">
        <f t="shared" si="290"/>
        <v>0</v>
      </c>
      <c r="Z232" s="72">
        <f t="shared" si="290"/>
        <v>0</v>
      </c>
      <c r="AA232" s="72">
        <f t="shared" si="290"/>
        <v>0</v>
      </c>
      <c r="AB232" s="72">
        <f t="shared" si="290"/>
        <v>3</v>
      </c>
      <c r="AC232" s="72">
        <f t="shared" si="290"/>
        <v>3</v>
      </c>
      <c r="AD232" s="72">
        <f t="shared" si="290"/>
        <v>0</v>
      </c>
      <c r="AE232" s="72">
        <f t="shared" si="290"/>
        <v>4</v>
      </c>
      <c r="AF232" s="72">
        <f t="shared" si="290"/>
        <v>0</v>
      </c>
      <c r="AG232" s="72">
        <f t="shared" si="290"/>
        <v>0</v>
      </c>
      <c r="AH232" s="72">
        <f t="shared" si="290"/>
        <v>0</v>
      </c>
      <c r="AI232" s="72">
        <f t="shared" si="290"/>
        <v>0</v>
      </c>
      <c r="AJ232" s="72">
        <f t="shared" si="290"/>
        <v>0</v>
      </c>
      <c r="AK232" s="72">
        <f t="shared" si="290"/>
        <v>4</v>
      </c>
      <c r="AL232" s="72">
        <f t="shared" si="290"/>
        <v>4</v>
      </c>
      <c r="AM232" s="72">
        <f t="shared" si="290"/>
        <v>0</v>
      </c>
      <c r="AN232" s="72">
        <f t="shared" si="290"/>
        <v>0</v>
      </c>
      <c r="AO232" s="72">
        <f t="shared" si="290"/>
        <v>0</v>
      </c>
      <c r="AP232" s="72">
        <f t="shared" si="290"/>
        <v>1</v>
      </c>
      <c r="AQ232" s="72">
        <f t="shared" si="290"/>
        <v>0</v>
      </c>
      <c r="AR232" s="72">
        <f t="shared" si="290"/>
        <v>0</v>
      </c>
      <c r="AS232" s="72">
        <f t="shared" si="290"/>
        <v>0</v>
      </c>
      <c r="AT232" s="40">
        <f t="shared" si="290"/>
        <v>0</v>
      </c>
    </row>
    <row r="233" spans="1:46" s="5" customFormat="1" ht="15.95" customHeight="1" x14ac:dyDescent="0.25">
      <c r="A233" s="20" t="s">
        <v>107</v>
      </c>
      <c r="B233" s="9">
        <v>0</v>
      </c>
      <c r="C233" s="72">
        <v>0</v>
      </c>
      <c r="D233" s="72">
        <v>0</v>
      </c>
      <c r="E233" s="72">
        <v>0</v>
      </c>
      <c r="F233" s="72">
        <v>0</v>
      </c>
      <c r="G233" s="72">
        <v>0</v>
      </c>
      <c r="H233" s="72">
        <v>0</v>
      </c>
      <c r="I233" s="72">
        <v>0</v>
      </c>
      <c r="J233" s="72">
        <v>0</v>
      </c>
      <c r="K233" s="72">
        <v>0</v>
      </c>
      <c r="L233" s="72">
        <v>0</v>
      </c>
      <c r="M233" s="72">
        <v>0</v>
      </c>
      <c r="N233" s="72">
        <v>0</v>
      </c>
      <c r="O233" s="72">
        <v>0</v>
      </c>
      <c r="P233" s="72">
        <v>0</v>
      </c>
      <c r="Q233" s="72">
        <v>0</v>
      </c>
      <c r="R233" s="72">
        <v>0</v>
      </c>
      <c r="S233" s="72">
        <v>0</v>
      </c>
      <c r="T233" s="72">
        <v>0</v>
      </c>
      <c r="U233" s="72">
        <v>0</v>
      </c>
      <c r="V233" s="72">
        <v>0</v>
      </c>
      <c r="W233" s="72">
        <v>0</v>
      </c>
      <c r="X233" s="72">
        <v>0</v>
      </c>
      <c r="Y233" s="72">
        <v>0</v>
      </c>
      <c r="Z233" s="72">
        <v>0</v>
      </c>
      <c r="AA233" s="72">
        <v>0</v>
      </c>
      <c r="AB233" s="72">
        <v>3</v>
      </c>
      <c r="AC233" s="72">
        <v>3</v>
      </c>
      <c r="AD233" s="72">
        <v>0</v>
      </c>
      <c r="AE233" s="72">
        <v>4</v>
      </c>
      <c r="AF233" s="72">
        <v>0</v>
      </c>
      <c r="AG233" s="72">
        <v>0</v>
      </c>
      <c r="AH233" s="72">
        <v>0</v>
      </c>
      <c r="AI233" s="72">
        <v>0</v>
      </c>
      <c r="AJ233" s="72">
        <v>0</v>
      </c>
      <c r="AK233" s="72">
        <v>4</v>
      </c>
      <c r="AL233" s="72">
        <v>4</v>
      </c>
      <c r="AM233" s="72">
        <v>0</v>
      </c>
      <c r="AN233" s="72">
        <v>0</v>
      </c>
      <c r="AO233" s="72">
        <v>0</v>
      </c>
      <c r="AP233" s="71">
        <v>1</v>
      </c>
      <c r="AQ233" s="72"/>
      <c r="AR233" s="72"/>
      <c r="AS233" s="8"/>
    </row>
    <row r="234" spans="1:46" s="5" customFormat="1" ht="15.95" customHeight="1" x14ac:dyDescent="0.25">
      <c r="A234" s="24" t="s">
        <v>28</v>
      </c>
      <c r="B234" s="9">
        <f t="shared" ref="B234:AR234" si="291">SUM(B235:B240)</f>
        <v>0</v>
      </c>
      <c r="C234" s="72">
        <f t="shared" si="291"/>
        <v>0</v>
      </c>
      <c r="D234" s="72">
        <f t="shared" si="291"/>
        <v>0</v>
      </c>
      <c r="E234" s="72">
        <f t="shared" si="291"/>
        <v>0</v>
      </c>
      <c r="F234" s="72">
        <f t="shared" si="291"/>
        <v>0</v>
      </c>
      <c r="G234" s="72">
        <f t="shared" si="291"/>
        <v>0</v>
      </c>
      <c r="H234" s="72">
        <f t="shared" si="291"/>
        <v>0</v>
      </c>
      <c r="I234" s="72">
        <f t="shared" si="291"/>
        <v>0</v>
      </c>
      <c r="J234" s="72">
        <f t="shared" si="291"/>
        <v>10</v>
      </c>
      <c r="K234" s="72">
        <f t="shared" si="291"/>
        <v>5</v>
      </c>
      <c r="L234" s="72">
        <f t="shared" si="291"/>
        <v>10</v>
      </c>
      <c r="M234" s="72">
        <f t="shared" si="291"/>
        <v>12</v>
      </c>
      <c r="N234" s="72">
        <f t="shared" si="291"/>
        <v>30</v>
      </c>
      <c r="O234" s="72">
        <f t="shared" si="291"/>
        <v>33</v>
      </c>
      <c r="P234" s="72">
        <f t="shared" si="291"/>
        <v>24</v>
      </c>
      <c r="Q234" s="72">
        <f t="shared" si="291"/>
        <v>33</v>
      </c>
      <c r="R234" s="72">
        <f t="shared" si="291"/>
        <v>23</v>
      </c>
      <c r="S234" s="72">
        <f t="shared" si="291"/>
        <v>25</v>
      </c>
      <c r="T234" s="72">
        <f t="shared" si="291"/>
        <v>16</v>
      </c>
      <c r="U234" s="72">
        <f t="shared" si="291"/>
        <v>49</v>
      </c>
      <c r="V234" s="72">
        <f t="shared" si="291"/>
        <v>8</v>
      </c>
      <c r="W234" s="72">
        <f t="shared" si="291"/>
        <v>51</v>
      </c>
      <c r="X234" s="72">
        <f t="shared" si="291"/>
        <v>21</v>
      </c>
      <c r="Y234" s="72">
        <f t="shared" si="291"/>
        <v>29</v>
      </c>
      <c r="Z234" s="72">
        <f t="shared" si="291"/>
        <v>14</v>
      </c>
      <c r="AA234" s="72">
        <f t="shared" si="291"/>
        <v>27</v>
      </c>
      <c r="AB234" s="72">
        <f t="shared" si="291"/>
        <v>17</v>
      </c>
      <c r="AC234" s="72">
        <f t="shared" si="291"/>
        <v>27</v>
      </c>
      <c r="AD234" s="72">
        <f t="shared" si="291"/>
        <v>38</v>
      </c>
      <c r="AE234" s="72">
        <f t="shared" si="291"/>
        <v>21</v>
      </c>
      <c r="AF234" s="72">
        <f t="shared" si="291"/>
        <v>29</v>
      </c>
      <c r="AG234" s="72">
        <f t="shared" si="291"/>
        <v>41</v>
      </c>
      <c r="AH234" s="72">
        <f t="shared" si="291"/>
        <v>38</v>
      </c>
      <c r="AI234" s="72">
        <f t="shared" si="291"/>
        <v>45</v>
      </c>
      <c r="AJ234" s="72">
        <f t="shared" si="291"/>
        <v>103</v>
      </c>
      <c r="AK234" s="72">
        <f t="shared" si="291"/>
        <v>106</v>
      </c>
      <c r="AL234" s="72">
        <f t="shared" si="291"/>
        <v>126</v>
      </c>
      <c r="AM234" s="72">
        <f t="shared" si="291"/>
        <v>149</v>
      </c>
      <c r="AN234" s="72">
        <f t="shared" si="291"/>
        <v>133</v>
      </c>
      <c r="AO234" s="72">
        <f t="shared" si="291"/>
        <v>55</v>
      </c>
      <c r="AP234" s="72">
        <f t="shared" si="291"/>
        <v>62</v>
      </c>
      <c r="AQ234" s="72">
        <f t="shared" si="291"/>
        <v>96</v>
      </c>
      <c r="AR234" s="72">
        <f t="shared" si="291"/>
        <v>150</v>
      </c>
      <c r="AS234" s="72">
        <f>SUM(AS235:AS240)</f>
        <v>267</v>
      </c>
      <c r="AT234" s="40">
        <f>SUM(AT235:AT240)</f>
        <v>251</v>
      </c>
    </row>
    <row r="235" spans="1:46" ht="15.95" customHeight="1" x14ac:dyDescent="0.25">
      <c r="A235" s="27" t="s">
        <v>176</v>
      </c>
      <c r="B235" s="55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>
        <v>87</v>
      </c>
      <c r="AT235" s="33">
        <v>123</v>
      </c>
    </row>
    <row r="236" spans="1:46" ht="15.95" customHeight="1" x14ac:dyDescent="0.25">
      <c r="A236" s="1" t="s">
        <v>177</v>
      </c>
      <c r="B236" s="55"/>
      <c r="C236" s="71"/>
      <c r="D236" s="71"/>
      <c r="E236" s="71"/>
      <c r="F236" s="71"/>
      <c r="G236" s="71"/>
      <c r="H236" s="71"/>
      <c r="I236" s="71"/>
      <c r="J236" s="71">
        <v>10</v>
      </c>
      <c r="K236" s="71">
        <v>5</v>
      </c>
      <c r="L236" s="71">
        <v>10</v>
      </c>
      <c r="M236" s="71">
        <v>12</v>
      </c>
      <c r="N236" s="71">
        <v>30</v>
      </c>
      <c r="O236" s="71">
        <v>33</v>
      </c>
      <c r="P236" s="71">
        <v>24</v>
      </c>
      <c r="Q236" s="71">
        <v>33</v>
      </c>
      <c r="R236" s="71">
        <v>23</v>
      </c>
      <c r="S236" s="71">
        <v>25</v>
      </c>
      <c r="T236" s="71">
        <v>16</v>
      </c>
      <c r="U236" s="71">
        <v>49</v>
      </c>
      <c r="V236" s="71">
        <v>8</v>
      </c>
      <c r="W236" s="71">
        <v>51</v>
      </c>
      <c r="X236" s="71">
        <v>21</v>
      </c>
      <c r="Y236" s="71">
        <v>8</v>
      </c>
      <c r="Z236" s="71">
        <v>14</v>
      </c>
      <c r="AA236" s="71">
        <v>8</v>
      </c>
      <c r="AB236" s="71">
        <v>3</v>
      </c>
      <c r="AC236" s="71">
        <v>2</v>
      </c>
      <c r="AD236" s="71"/>
      <c r="AE236" s="71">
        <v>1</v>
      </c>
      <c r="AF236" s="71"/>
      <c r="AG236" s="71"/>
      <c r="AH236" s="71"/>
      <c r="AI236" s="71"/>
      <c r="AJ236" s="71"/>
      <c r="AK236" s="71"/>
      <c r="AL236" s="71"/>
      <c r="AM236" s="71"/>
      <c r="AN236" s="71"/>
      <c r="AO236" s="71"/>
      <c r="AP236" s="71"/>
      <c r="AQ236" s="71"/>
      <c r="AR236" s="71"/>
    </row>
    <row r="237" spans="1:46" ht="15.95" customHeight="1" x14ac:dyDescent="0.25">
      <c r="A237" s="1" t="s">
        <v>178</v>
      </c>
      <c r="B237" s="55"/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  <c r="AC237" s="71"/>
      <c r="AD237" s="71"/>
      <c r="AE237" s="71"/>
      <c r="AF237" s="71"/>
      <c r="AG237" s="71"/>
      <c r="AH237" s="71"/>
      <c r="AI237" s="71"/>
      <c r="AJ237" s="71"/>
      <c r="AK237" s="71"/>
      <c r="AL237" s="71"/>
      <c r="AM237" s="71"/>
      <c r="AN237" s="71"/>
      <c r="AO237" s="71"/>
      <c r="AP237" s="71"/>
      <c r="AQ237" s="71"/>
      <c r="AR237" s="71">
        <v>9</v>
      </c>
      <c r="AS237" s="82">
        <v>4</v>
      </c>
    </row>
    <row r="238" spans="1:46" ht="15.95" customHeight="1" x14ac:dyDescent="0.25">
      <c r="A238" s="30" t="s">
        <v>179</v>
      </c>
      <c r="B238" s="55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>
        <v>5</v>
      </c>
      <c r="AO238" s="71">
        <v>5</v>
      </c>
      <c r="AP238" s="71"/>
      <c r="AQ238" s="71"/>
      <c r="AR238" s="71"/>
    </row>
    <row r="239" spans="1:46" ht="15.95" customHeight="1" x14ac:dyDescent="0.25">
      <c r="A239" s="1" t="s">
        <v>180</v>
      </c>
      <c r="B239" s="55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>
        <v>21</v>
      </c>
      <c r="Z239" s="71"/>
      <c r="AA239" s="71">
        <v>19</v>
      </c>
      <c r="AB239" s="71">
        <v>14</v>
      </c>
      <c r="AC239" s="71">
        <v>25</v>
      </c>
      <c r="AD239" s="71">
        <v>38</v>
      </c>
      <c r="AE239" s="71">
        <v>20</v>
      </c>
      <c r="AF239" s="71">
        <v>29</v>
      </c>
      <c r="AG239" s="71">
        <v>41</v>
      </c>
      <c r="AH239" s="71">
        <v>38</v>
      </c>
      <c r="AI239" s="71">
        <v>45</v>
      </c>
      <c r="AJ239" s="71">
        <v>71</v>
      </c>
      <c r="AK239" s="71">
        <v>71</v>
      </c>
      <c r="AL239" s="71">
        <v>77</v>
      </c>
      <c r="AM239" s="71">
        <v>92</v>
      </c>
      <c r="AN239" s="71">
        <v>79</v>
      </c>
      <c r="AO239" s="71">
        <v>31</v>
      </c>
      <c r="AP239" s="71">
        <v>40</v>
      </c>
      <c r="AQ239" s="71">
        <v>34</v>
      </c>
      <c r="AR239" s="71">
        <v>33</v>
      </c>
      <c r="AS239" s="82">
        <v>44</v>
      </c>
    </row>
    <row r="240" spans="1:46" ht="15.95" customHeight="1" x14ac:dyDescent="0.25">
      <c r="A240" s="1" t="s">
        <v>181</v>
      </c>
      <c r="B240" s="55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  <c r="AC240" s="71"/>
      <c r="AD240" s="71"/>
      <c r="AE240" s="71"/>
      <c r="AF240" s="71"/>
      <c r="AG240" s="71"/>
      <c r="AH240" s="71"/>
      <c r="AI240" s="71"/>
      <c r="AJ240" s="71">
        <v>32</v>
      </c>
      <c r="AK240" s="71">
        <v>35</v>
      </c>
      <c r="AL240" s="71">
        <v>49</v>
      </c>
      <c r="AM240" s="71">
        <v>57</v>
      </c>
      <c r="AN240" s="71">
        <v>49</v>
      </c>
      <c r="AO240" s="71">
        <v>19</v>
      </c>
      <c r="AP240" s="71">
        <v>22</v>
      </c>
      <c r="AQ240" s="71">
        <v>62</v>
      </c>
      <c r="AR240" s="71">
        <v>108</v>
      </c>
      <c r="AS240" s="82">
        <v>132</v>
      </c>
      <c r="AT240" s="1">
        <v>128</v>
      </c>
    </row>
    <row r="241" spans="1:46" s="5" customFormat="1" ht="15.95" customHeight="1" x14ac:dyDescent="0.25">
      <c r="A241" s="24" t="s">
        <v>182</v>
      </c>
      <c r="B241" s="9">
        <f>SUM(B242:B246)</f>
        <v>0</v>
      </c>
      <c r="C241" s="72">
        <f t="shared" ref="C241:AS241" si="292">SUM(C242:C246)</f>
        <v>0</v>
      </c>
      <c r="D241" s="72">
        <f t="shared" si="292"/>
        <v>0</v>
      </c>
      <c r="E241" s="72">
        <f t="shared" si="292"/>
        <v>0</v>
      </c>
      <c r="F241" s="72">
        <f t="shared" si="292"/>
        <v>0</v>
      </c>
      <c r="G241" s="72">
        <f t="shared" si="292"/>
        <v>0</v>
      </c>
      <c r="H241" s="72">
        <f t="shared" si="292"/>
        <v>0</v>
      </c>
      <c r="I241" s="72">
        <f t="shared" si="292"/>
        <v>0</v>
      </c>
      <c r="J241" s="72">
        <f t="shared" si="292"/>
        <v>0</v>
      </c>
      <c r="K241" s="72">
        <f t="shared" si="292"/>
        <v>0</v>
      </c>
      <c r="L241" s="72">
        <f t="shared" si="292"/>
        <v>0</v>
      </c>
      <c r="M241" s="72">
        <f t="shared" si="292"/>
        <v>0</v>
      </c>
      <c r="N241" s="72">
        <f t="shared" si="292"/>
        <v>0</v>
      </c>
      <c r="O241" s="72">
        <f t="shared" si="292"/>
        <v>0</v>
      </c>
      <c r="P241" s="72">
        <f t="shared" si="292"/>
        <v>0</v>
      </c>
      <c r="Q241" s="72">
        <f t="shared" si="292"/>
        <v>0</v>
      </c>
      <c r="R241" s="72">
        <f t="shared" si="292"/>
        <v>0</v>
      </c>
      <c r="S241" s="72">
        <f t="shared" si="292"/>
        <v>0</v>
      </c>
      <c r="T241" s="72">
        <f t="shared" si="292"/>
        <v>0</v>
      </c>
      <c r="U241" s="72">
        <f t="shared" si="292"/>
        <v>0</v>
      </c>
      <c r="V241" s="72">
        <f t="shared" si="292"/>
        <v>0</v>
      </c>
      <c r="W241" s="72">
        <f t="shared" si="292"/>
        <v>17</v>
      </c>
      <c r="X241" s="72">
        <f t="shared" si="292"/>
        <v>0</v>
      </c>
      <c r="Y241" s="72">
        <f t="shared" si="292"/>
        <v>14</v>
      </c>
      <c r="Z241" s="72">
        <f t="shared" si="292"/>
        <v>23</v>
      </c>
      <c r="AA241" s="72">
        <f t="shared" si="292"/>
        <v>23</v>
      </c>
      <c r="AB241" s="72">
        <f t="shared" si="292"/>
        <v>23</v>
      </c>
      <c r="AC241" s="72">
        <f t="shared" si="292"/>
        <v>42</v>
      </c>
      <c r="AD241" s="72">
        <f t="shared" si="292"/>
        <v>24</v>
      </c>
      <c r="AE241" s="72">
        <f t="shared" si="292"/>
        <v>42</v>
      </c>
      <c r="AF241" s="72">
        <f t="shared" si="292"/>
        <v>33</v>
      </c>
      <c r="AG241" s="72">
        <f t="shared" si="292"/>
        <v>66</v>
      </c>
      <c r="AH241" s="72">
        <f t="shared" si="292"/>
        <v>98</v>
      </c>
      <c r="AI241" s="72">
        <f t="shared" si="292"/>
        <v>88</v>
      </c>
      <c r="AJ241" s="72">
        <f t="shared" si="292"/>
        <v>44</v>
      </c>
      <c r="AK241" s="72">
        <f t="shared" si="292"/>
        <v>88</v>
      </c>
      <c r="AL241" s="72">
        <f t="shared" si="292"/>
        <v>89</v>
      </c>
      <c r="AM241" s="72">
        <f t="shared" si="292"/>
        <v>111</v>
      </c>
      <c r="AN241" s="72">
        <f t="shared" si="292"/>
        <v>60</v>
      </c>
      <c r="AO241" s="72">
        <f t="shared" si="292"/>
        <v>27</v>
      </c>
      <c r="AP241" s="72">
        <f t="shared" si="292"/>
        <v>15</v>
      </c>
      <c r="AQ241" s="72">
        <f t="shared" si="292"/>
        <v>55</v>
      </c>
      <c r="AR241" s="72">
        <f t="shared" si="292"/>
        <v>46</v>
      </c>
      <c r="AS241" s="72">
        <f t="shared" si="292"/>
        <v>109</v>
      </c>
      <c r="AT241" s="40">
        <f>SUM(AT242:AT246)</f>
        <v>140</v>
      </c>
    </row>
    <row r="242" spans="1:46" ht="15.95" customHeight="1" x14ac:dyDescent="0.25">
      <c r="A242" s="7" t="s">
        <v>183</v>
      </c>
      <c r="B242" s="55"/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>
        <v>17</v>
      </c>
      <c r="X242" s="71"/>
      <c r="Y242" s="71"/>
      <c r="Z242" s="71">
        <v>14</v>
      </c>
      <c r="AA242" s="71">
        <v>19</v>
      </c>
      <c r="AB242" s="71">
        <v>15</v>
      </c>
      <c r="AC242" s="71">
        <v>15</v>
      </c>
      <c r="AD242" s="71">
        <v>24</v>
      </c>
      <c r="AE242" s="71">
        <v>29</v>
      </c>
      <c r="AF242" s="71">
        <v>26</v>
      </c>
      <c r="AG242" s="71">
        <v>45</v>
      </c>
      <c r="AH242" s="71">
        <v>55</v>
      </c>
      <c r="AI242" s="71">
        <v>40</v>
      </c>
      <c r="AJ242" s="71">
        <v>34</v>
      </c>
      <c r="AK242" s="71">
        <v>58</v>
      </c>
      <c r="AL242" s="71">
        <v>54</v>
      </c>
      <c r="AM242" s="71">
        <v>67</v>
      </c>
      <c r="AN242" s="71">
        <v>30</v>
      </c>
      <c r="AO242" s="71">
        <v>12</v>
      </c>
      <c r="AP242" s="71"/>
      <c r="AQ242" s="71">
        <v>19</v>
      </c>
      <c r="AR242" s="71">
        <v>32</v>
      </c>
      <c r="AS242" s="82">
        <v>61</v>
      </c>
      <c r="AT242" s="1">
        <v>68</v>
      </c>
    </row>
    <row r="243" spans="1:46" ht="15.95" customHeight="1" x14ac:dyDescent="0.25">
      <c r="A243" s="1" t="s">
        <v>180</v>
      </c>
      <c r="B243" s="55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/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T243" s="1">
        <v>22</v>
      </c>
    </row>
    <row r="244" spans="1:46" ht="15.95" customHeight="1" x14ac:dyDescent="0.25">
      <c r="A244" s="7" t="s">
        <v>184</v>
      </c>
      <c r="B244" s="55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>
        <v>15</v>
      </c>
      <c r="AD244" s="71"/>
      <c r="AE244" s="71"/>
      <c r="AF244" s="71"/>
      <c r="AG244" s="71"/>
      <c r="AH244" s="71"/>
      <c r="AI244" s="71"/>
      <c r="AJ244" s="71"/>
      <c r="AK244" s="71"/>
      <c r="AL244" s="71">
        <v>23</v>
      </c>
      <c r="AM244" s="71">
        <v>31</v>
      </c>
      <c r="AN244" s="71">
        <v>29</v>
      </c>
      <c r="AO244" s="71">
        <v>15</v>
      </c>
      <c r="AP244" s="71">
        <v>15</v>
      </c>
      <c r="AQ244" s="71">
        <v>36</v>
      </c>
      <c r="AR244" s="71">
        <v>14</v>
      </c>
      <c r="AS244" s="82">
        <v>48</v>
      </c>
      <c r="AT244" s="1">
        <v>49</v>
      </c>
    </row>
    <row r="245" spans="1:46" ht="15.95" customHeight="1" x14ac:dyDescent="0.25">
      <c r="A245" s="7" t="s">
        <v>185</v>
      </c>
      <c r="B245" s="55"/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>
        <v>14</v>
      </c>
      <c r="Z245" s="71">
        <v>9</v>
      </c>
      <c r="AA245" s="71">
        <v>4</v>
      </c>
      <c r="AB245" s="71"/>
      <c r="AC245" s="71"/>
      <c r="AD245" s="71"/>
      <c r="AE245" s="71"/>
      <c r="AF245" s="71">
        <v>7</v>
      </c>
      <c r="AG245" s="71">
        <v>12</v>
      </c>
      <c r="AH245" s="71">
        <v>34</v>
      </c>
      <c r="AI245" s="71">
        <v>48</v>
      </c>
      <c r="AJ245" s="71">
        <v>10</v>
      </c>
      <c r="AK245" s="71">
        <v>30</v>
      </c>
      <c r="AL245" s="71">
        <v>12</v>
      </c>
      <c r="AM245" s="71">
        <v>13</v>
      </c>
      <c r="AN245" s="71">
        <v>1</v>
      </c>
      <c r="AO245" s="71"/>
      <c r="AP245" s="71"/>
      <c r="AQ245" s="71"/>
      <c r="AR245" s="71"/>
    </row>
    <row r="246" spans="1:46" ht="15.95" customHeight="1" x14ac:dyDescent="0.25">
      <c r="A246" s="7" t="s">
        <v>186</v>
      </c>
      <c r="B246" s="55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>
        <v>8</v>
      </c>
      <c r="AC246" s="71">
        <v>12</v>
      </c>
      <c r="AD246" s="71"/>
      <c r="AE246" s="71">
        <v>13</v>
      </c>
      <c r="AF246" s="71"/>
      <c r="AG246" s="71">
        <v>9</v>
      </c>
      <c r="AH246" s="71">
        <v>9</v>
      </c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T246" s="1">
        <v>1</v>
      </c>
    </row>
    <row r="247" spans="1:46" s="5" customFormat="1" ht="15.95" customHeight="1" x14ac:dyDescent="0.25">
      <c r="A247" s="24" t="s">
        <v>82</v>
      </c>
      <c r="B247" s="9">
        <f>SUM(B248:B253)</f>
        <v>0</v>
      </c>
      <c r="C247" s="72">
        <f t="shared" ref="C247:AS247" si="293">SUM(C248:C253)</f>
        <v>0</v>
      </c>
      <c r="D247" s="72">
        <f t="shared" si="293"/>
        <v>0</v>
      </c>
      <c r="E247" s="72">
        <f t="shared" si="293"/>
        <v>0</v>
      </c>
      <c r="F247" s="72">
        <f t="shared" si="293"/>
        <v>0</v>
      </c>
      <c r="G247" s="72">
        <f t="shared" si="293"/>
        <v>0</v>
      </c>
      <c r="H247" s="72">
        <f t="shared" si="293"/>
        <v>0</v>
      </c>
      <c r="I247" s="72">
        <f t="shared" si="293"/>
        <v>0</v>
      </c>
      <c r="J247" s="72">
        <f t="shared" si="293"/>
        <v>0</v>
      </c>
      <c r="K247" s="72">
        <f t="shared" si="293"/>
        <v>0</v>
      </c>
      <c r="L247" s="72">
        <f t="shared" si="293"/>
        <v>0</v>
      </c>
      <c r="M247" s="72">
        <f t="shared" si="293"/>
        <v>0</v>
      </c>
      <c r="N247" s="72">
        <f t="shared" si="293"/>
        <v>0</v>
      </c>
      <c r="O247" s="72">
        <f t="shared" si="293"/>
        <v>22</v>
      </c>
      <c r="P247" s="72">
        <f t="shared" si="293"/>
        <v>37</v>
      </c>
      <c r="Q247" s="72">
        <f t="shared" si="293"/>
        <v>43</v>
      </c>
      <c r="R247" s="72">
        <f t="shared" si="293"/>
        <v>71</v>
      </c>
      <c r="S247" s="72">
        <f t="shared" si="293"/>
        <v>53</v>
      </c>
      <c r="T247" s="72">
        <f t="shared" si="293"/>
        <v>57</v>
      </c>
      <c r="U247" s="72">
        <f t="shared" si="293"/>
        <v>93</v>
      </c>
      <c r="V247" s="72">
        <f t="shared" si="293"/>
        <v>124</v>
      </c>
      <c r="W247" s="72">
        <f t="shared" si="293"/>
        <v>139</v>
      </c>
      <c r="X247" s="72">
        <f t="shared" si="293"/>
        <v>50</v>
      </c>
      <c r="Y247" s="72">
        <f t="shared" si="293"/>
        <v>39</v>
      </c>
      <c r="Z247" s="72">
        <f t="shared" si="293"/>
        <v>13</v>
      </c>
      <c r="AA247" s="72">
        <f t="shared" si="293"/>
        <v>39</v>
      </c>
      <c r="AB247" s="72">
        <f t="shared" si="293"/>
        <v>17</v>
      </c>
      <c r="AC247" s="72">
        <f t="shared" si="293"/>
        <v>34</v>
      </c>
      <c r="AD247" s="72">
        <f t="shared" si="293"/>
        <v>44</v>
      </c>
      <c r="AE247" s="72">
        <f t="shared" si="293"/>
        <v>44</v>
      </c>
      <c r="AF247" s="72">
        <f t="shared" si="293"/>
        <v>15</v>
      </c>
      <c r="AG247" s="72">
        <f t="shared" si="293"/>
        <v>22</v>
      </c>
      <c r="AH247" s="72">
        <f t="shared" si="293"/>
        <v>0</v>
      </c>
      <c r="AI247" s="72">
        <f t="shared" si="293"/>
        <v>0</v>
      </c>
      <c r="AJ247" s="72">
        <f t="shared" si="293"/>
        <v>28</v>
      </c>
      <c r="AK247" s="72">
        <f t="shared" si="293"/>
        <v>13</v>
      </c>
      <c r="AL247" s="72">
        <f t="shared" si="293"/>
        <v>0</v>
      </c>
      <c r="AM247" s="72">
        <f t="shared" si="293"/>
        <v>0</v>
      </c>
      <c r="AN247" s="72">
        <f t="shared" si="293"/>
        <v>0</v>
      </c>
      <c r="AO247" s="72">
        <f t="shared" si="293"/>
        <v>0</v>
      </c>
      <c r="AP247" s="72">
        <f t="shared" si="293"/>
        <v>0</v>
      </c>
      <c r="AQ247" s="72">
        <f t="shared" si="293"/>
        <v>0</v>
      </c>
      <c r="AR247" s="72">
        <f t="shared" si="293"/>
        <v>0</v>
      </c>
      <c r="AS247" s="72">
        <f t="shared" si="293"/>
        <v>0</v>
      </c>
      <c r="AT247" s="40">
        <f t="shared" ref="AT247" si="294">SUM(AT248:AT253)</f>
        <v>0</v>
      </c>
    </row>
    <row r="248" spans="1:46" ht="15.95" customHeight="1" x14ac:dyDescent="0.25">
      <c r="A248" s="1" t="s">
        <v>187</v>
      </c>
      <c r="B248" s="55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>
        <v>22</v>
      </c>
      <c r="P248" s="71">
        <v>37</v>
      </c>
      <c r="Q248" s="71">
        <v>25</v>
      </c>
      <c r="R248" s="71">
        <v>36</v>
      </c>
      <c r="S248" s="71">
        <v>27</v>
      </c>
      <c r="T248" s="71">
        <v>21</v>
      </c>
      <c r="U248" s="71">
        <v>19</v>
      </c>
      <c r="V248" s="71">
        <v>55</v>
      </c>
      <c r="W248" s="71">
        <v>80</v>
      </c>
      <c r="X248" s="71">
        <v>28</v>
      </c>
      <c r="Y248" s="71">
        <v>26</v>
      </c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</row>
    <row r="249" spans="1:46" ht="15.95" customHeight="1" x14ac:dyDescent="0.25">
      <c r="A249" s="1" t="s">
        <v>188</v>
      </c>
      <c r="B249" s="55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>
        <v>12</v>
      </c>
      <c r="AA249" s="71">
        <v>10</v>
      </c>
      <c r="AB249" s="71">
        <v>8</v>
      </c>
      <c r="AC249" s="71">
        <v>20</v>
      </c>
      <c r="AD249" s="71">
        <v>18</v>
      </c>
      <c r="AE249" s="71">
        <v>19</v>
      </c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</row>
    <row r="250" spans="1:46" ht="15.95" customHeight="1" x14ac:dyDescent="0.25">
      <c r="A250" s="1" t="s">
        <v>189</v>
      </c>
      <c r="B250" s="55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>
        <v>27</v>
      </c>
      <c r="X250" s="71">
        <v>16</v>
      </c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</row>
    <row r="251" spans="1:46" ht="15.95" customHeight="1" x14ac:dyDescent="0.25">
      <c r="A251" s="20" t="s">
        <v>190</v>
      </c>
      <c r="B251" s="55"/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>
        <v>18</v>
      </c>
      <c r="R251" s="71">
        <v>35</v>
      </c>
      <c r="S251" s="71">
        <v>26</v>
      </c>
      <c r="T251" s="71">
        <v>36</v>
      </c>
      <c r="U251" s="71">
        <v>74</v>
      </c>
      <c r="V251" s="71">
        <v>69</v>
      </c>
      <c r="W251" s="71">
        <v>12</v>
      </c>
      <c r="X251" s="71"/>
      <c r="Y251" s="71"/>
      <c r="Z251" s="71"/>
      <c r="AA251" s="71">
        <v>1</v>
      </c>
      <c r="AB251" s="71"/>
      <c r="AC251" s="71"/>
      <c r="AD251" s="71"/>
      <c r="AE251" s="71"/>
      <c r="AF251" s="71"/>
      <c r="AG251" s="71"/>
      <c r="AH251" s="71"/>
      <c r="AI251" s="71"/>
      <c r="AJ251" s="71">
        <v>28</v>
      </c>
      <c r="AK251" s="71">
        <v>13</v>
      </c>
      <c r="AL251" s="71"/>
      <c r="AM251" s="71"/>
      <c r="AN251" s="71"/>
      <c r="AO251" s="71"/>
      <c r="AP251" s="71"/>
      <c r="AQ251" s="71"/>
      <c r="AR251" s="71"/>
    </row>
    <row r="252" spans="1:46" ht="15.95" customHeight="1" x14ac:dyDescent="0.25">
      <c r="A252" s="20" t="s">
        <v>185</v>
      </c>
      <c r="B252" s="55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>
        <v>20</v>
      </c>
      <c r="X252" s="71">
        <v>6</v>
      </c>
      <c r="Y252" s="71">
        <v>11</v>
      </c>
      <c r="Z252" s="71">
        <v>1</v>
      </c>
      <c r="AA252" s="71">
        <v>1</v>
      </c>
      <c r="AB252" s="71"/>
      <c r="AC252" s="71"/>
      <c r="AD252" s="71">
        <v>13</v>
      </c>
      <c r="AE252" s="71">
        <v>25</v>
      </c>
      <c r="AF252" s="71">
        <v>15</v>
      </c>
      <c r="AG252" s="71">
        <v>22</v>
      </c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</row>
    <row r="253" spans="1:46" ht="15.95" customHeight="1" x14ac:dyDescent="0.25">
      <c r="A253" s="20" t="s">
        <v>186</v>
      </c>
      <c r="B253" s="55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>
        <v>2</v>
      </c>
      <c r="Z253" s="71"/>
      <c r="AA253" s="71">
        <v>27</v>
      </c>
      <c r="AB253" s="71">
        <v>9</v>
      </c>
      <c r="AC253" s="71">
        <v>14</v>
      </c>
      <c r="AD253" s="71">
        <v>13</v>
      </c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</row>
    <row r="254" spans="1:46" s="5" customFormat="1" ht="15.95" customHeight="1" x14ac:dyDescent="0.25">
      <c r="A254" s="24" t="s">
        <v>191</v>
      </c>
      <c r="B254" s="9">
        <f>SUM(B255:B259)</f>
        <v>331</v>
      </c>
      <c r="C254" s="72">
        <f t="shared" ref="C254:AS254" si="295">SUM(C255:C259)</f>
        <v>425</v>
      </c>
      <c r="D254" s="72">
        <f t="shared" si="295"/>
        <v>433</v>
      </c>
      <c r="E254" s="72">
        <f t="shared" si="295"/>
        <v>559</v>
      </c>
      <c r="F254" s="72">
        <f t="shared" si="295"/>
        <v>637</v>
      </c>
      <c r="G254" s="72">
        <f t="shared" si="295"/>
        <v>681</v>
      </c>
      <c r="H254" s="72">
        <f t="shared" si="295"/>
        <v>689</v>
      </c>
      <c r="I254" s="72">
        <f t="shared" si="295"/>
        <v>893</v>
      </c>
      <c r="J254" s="72">
        <f t="shared" si="295"/>
        <v>593</v>
      </c>
      <c r="K254" s="72">
        <f t="shared" si="295"/>
        <v>642</v>
      </c>
      <c r="L254" s="72">
        <f t="shared" si="295"/>
        <v>676</v>
      </c>
      <c r="M254" s="72">
        <f t="shared" si="295"/>
        <v>832</v>
      </c>
      <c r="N254" s="72">
        <f t="shared" si="295"/>
        <v>1012</v>
      </c>
      <c r="O254" s="72">
        <f t="shared" si="295"/>
        <v>1027</v>
      </c>
      <c r="P254" s="72">
        <f t="shared" si="295"/>
        <v>1008</v>
      </c>
      <c r="Q254" s="72">
        <f t="shared" si="295"/>
        <v>1031</v>
      </c>
      <c r="R254" s="72">
        <f t="shared" si="295"/>
        <v>1137</v>
      </c>
      <c r="S254" s="72">
        <f t="shared" si="295"/>
        <v>1256</v>
      </c>
      <c r="T254" s="72">
        <f t="shared" si="295"/>
        <v>1279</v>
      </c>
      <c r="U254" s="72">
        <f t="shared" si="295"/>
        <v>1338</v>
      </c>
      <c r="V254" s="72">
        <f t="shared" si="295"/>
        <v>1408</v>
      </c>
      <c r="W254" s="72">
        <f t="shared" si="295"/>
        <v>1348</v>
      </c>
      <c r="X254" s="72">
        <f t="shared" si="295"/>
        <v>1195</v>
      </c>
      <c r="Y254" s="72">
        <f t="shared" si="295"/>
        <v>1186</v>
      </c>
      <c r="Z254" s="72">
        <f t="shared" si="295"/>
        <v>1017</v>
      </c>
      <c r="AA254" s="72">
        <f t="shared" si="295"/>
        <v>876</v>
      </c>
      <c r="AB254" s="72">
        <f t="shared" si="295"/>
        <v>820</v>
      </c>
      <c r="AC254" s="72">
        <f t="shared" si="295"/>
        <v>846</v>
      </c>
      <c r="AD254" s="72">
        <f t="shared" si="295"/>
        <v>872</v>
      </c>
      <c r="AE254" s="72">
        <f t="shared" si="295"/>
        <v>873</v>
      </c>
      <c r="AF254" s="72">
        <f t="shared" si="295"/>
        <v>932</v>
      </c>
      <c r="AG254" s="72">
        <f t="shared" si="295"/>
        <v>951</v>
      </c>
      <c r="AH254" s="72">
        <f t="shared" si="295"/>
        <v>1015</v>
      </c>
      <c r="AI254" s="72">
        <f t="shared" si="295"/>
        <v>1054</v>
      </c>
      <c r="AJ254" s="72">
        <f t="shared" si="295"/>
        <v>1166</v>
      </c>
      <c r="AK254" s="72">
        <f t="shared" si="295"/>
        <v>1297</v>
      </c>
      <c r="AL254" s="72">
        <f t="shared" si="295"/>
        <v>1441</v>
      </c>
      <c r="AM254" s="72">
        <f t="shared" si="295"/>
        <v>1596</v>
      </c>
      <c r="AN254" s="72">
        <f t="shared" si="295"/>
        <v>1741</v>
      </c>
      <c r="AO254" s="72">
        <f t="shared" si="295"/>
        <v>1729</v>
      </c>
      <c r="AP254" s="72">
        <f t="shared" si="295"/>
        <v>1983</v>
      </c>
      <c r="AQ254" s="72">
        <f t="shared" si="295"/>
        <v>2110</v>
      </c>
      <c r="AR254" s="72">
        <f t="shared" si="295"/>
        <v>2055</v>
      </c>
      <c r="AS254" s="72">
        <f t="shared" si="295"/>
        <v>2604</v>
      </c>
      <c r="AT254" s="40">
        <f t="shared" ref="AT254" si="296">SUM(AT255:AT259)</f>
        <v>2845</v>
      </c>
    </row>
    <row r="255" spans="1:46" ht="15.95" customHeight="1" x14ac:dyDescent="0.25">
      <c r="A255" s="20" t="s">
        <v>192</v>
      </c>
      <c r="B255" s="55">
        <v>331</v>
      </c>
      <c r="C255" s="71">
        <v>425</v>
      </c>
      <c r="D255" s="71">
        <v>433</v>
      </c>
      <c r="E255" s="71">
        <v>559</v>
      </c>
      <c r="F255" s="71">
        <v>637</v>
      </c>
      <c r="G255" s="71">
        <v>681</v>
      </c>
      <c r="H255" s="71">
        <v>689</v>
      </c>
      <c r="I255" s="71">
        <v>893</v>
      </c>
      <c r="J255" s="71">
        <v>593</v>
      </c>
      <c r="K255" s="71">
        <v>642</v>
      </c>
      <c r="L255" s="71">
        <v>676</v>
      </c>
      <c r="M255" s="71">
        <v>832</v>
      </c>
      <c r="N255" s="71">
        <v>1012</v>
      </c>
      <c r="O255" s="71">
        <v>1027</v>
      </c>
      <c r="P255" s="71">
        <v>1008</v>
      </c>
      <c r="Q255" s="71">
        <v>1031</v>
      </c>
      <c r="R255" s="71">
        <v>1137</v>
      </c>
      <c r="S255" s="71">
        <v>1256</v>
      </c>
      <c r="T255" s="71">
        <v>1279</v>
      </c>
      <c r="U255" s="71">
        <v>1338</v>
      </c>
      <c r="V255" s="71">
        <v>1408</v>
      </c>
      <c r="W255" s="71">
        <v>1348</v>
      </c>
      <c r="X255" s="71">
        <v>867</v>
      </c>
      <c r="Y255" s="71">
        <v>665</v>
      </c>
      <c r="Z255" s="71">
        <v>412</v>
      </c>
      <c r="AA255" s="71">
        <v>232</v>
      </c>
      <c r="AB255" s="71">
        <v>45</v>
      </c>
      <c r="AC255" s="71"/>
      <c r="AD255" s="71"/>
      <c r="AE255" s="71"/>
      <c r="AF255" s="71"/>
      <c r="AG255" s="71"/>
      <c r="AH255" s="71"/>
      <c r="AI255" s="71">
        <v>7</v>
      </c>
      <c r="AJ255" s="71">
        <v>4</v>
      </c>
      <c r="AK255" s="71">
        <v>4</v>
      </c>
      <c r="AL255" s="71">
        <v>3</v>
      </c>
      <c r="AM255" s="71"/>
      <c r="AN255" s="71">
        <v>3</v>
      </c>
      <c r="AO255" s="71">
        <v>2</v>
      </c>
      <c r="AP255" s="71">
        <v>5</v>
      </c>
      <c r="AQ255" s="71">
        <v>2</v>
      </c>
      <c r="AR255" s="71">
        <v>1</v>
      </c>
    </row>
    <row r="256" spans="1:46" ht="15.95" customHeight="1" x14ac:dyDescent="0.25">
      <c r="A256" s="20" t="s">
        <v>193</v>
      </c>
      <c r="B256" s="55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>
        <v>90</v>
      </c>
      <c r="Y256" s="71">
        <v>95</v>
      </c>
      <c r="Z256" s="71">
        <v>118</v>
      </c>
      <c r="AA256" s="71">
        <v>100</v>
      </c>
      <c r="AB256" s="71">
        <v>127</v>
      </c>
      <c r="AC256" s="71">
        <v>145</v>
      </c>
      <c r="AD256" s="71">
        <v>147</v>
      </c>
      <c r="AE256" s="71">
        <v>134</v>
      </c>
      <c r="AF256" s="71">
        <v>127</v>
      </c>
      <c r="AG256" s="71">
        <v>147</v>
      </c>
      <c r="AH256" s="71">
        <v>151</v>
      </c>
      <c r="AI256" s="71">
        <v>147</v>
      </c>
      <c r="AJ256" s="71">
        <v>155</v>
      </c>
      <c r="AK256" s="71">
        <v>151</v>
      </c>
      <c r="AL256" s="71">
        <v>162</v>
      </c>
      <c r="AM256" s="71">
        <v>189</v>
      </c>
      <c r="AN256" s="71">
        <v>217</v>
      </c>
      <c r="AO256" s="71">
        <v>217</v>
      </c>
      <c r="AP256" s="71">
        <v>238</v>
      </c>
      <c r="AQ256" s="71">
        <v>210</v>
      </c>
      <c r="AR256" s="71">
        <v>148</v>
      </c>
      <c r="AS256" s="82">
        <v>109</v>
      </c>
      <c r="AT256" s="1">
        <v>69</v>
      </c>
    </row>
    <row r="257" spans="1:46" ht="15.95" customHeight="1" x14ac:dyDescent="0.25">
      <c r="A257" s="20" t="s">
        <v>194</v>
      </c>
      <c r="B257" s="55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>
        <v>38</v>
      </c>
      <c r="AS257" s="82">
        <v>111</v>
      </c>
      <c r="AT257" s="1">
        <v>128</v>
      </c>
    </row>
    <row r="258" spans="1:46" ht="15.95" customHeight="1" x14ac:dyDescent="0.25">
      <c r="A258" s="20" t="s">
        <v>195</v>
      </c>
      <c r="B258" s="55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>
        <v>238</v>
      </c>
      <c r="Y258" s="71">
        <v>426</v>
      </c>
      <c r="Z258" s="71">
        <v>487</v>
      </c>
      <c r="AA258" s="71">
        <v>544</v>
      </c>
      <c r="AB258" s="71">
        <v>648</v>
      </c>
      <c r="AC258" s="71">
        <v>701</v>
      </c>
      <c r="AD258" s="71">
        <v>725</v>
      </c>
      <c r="AE258" s="71">
        <v>739</v>
      </c>
      <c r="AF258" s="71">
        <v>805</v>
      </c>
      <c r="AG258" s="71">
        <v>804</v>
      </c>
      <c r="AH258" s="71">
        <v>864</v>
      </c>
      <c r="AI258" s="71">
        <v>900</v>
      </c>
      <c r="AJ258" s="71">
        <v>951</v>
      </c>
      <c r="AK258" s="71">
        <v>998</v>
      </c>
      <c r="AL258" s="71">
        <v>1057</v>
      </c>
      <c r="AM258" s="71">
        <v>1148</v>
      </c>
      <c r="AN258" s="71">
        <v>1206</v>
      </c>
      <c r="AO258" s="71">
        <v>1173</v>
      </c>
      <c r="AP258" s="71">
        <v>1281</v>
      </c>
      <c r="AQ258" s="71">
        <v>1336</v>
      </c>
      <c r="AR258" s="71">
        <v>1276</v>
      </c>
      <c r="AS258" s="82">
        <v>1643</v>
      </c>
      <c r="AT258" s="1">
        <v>1778</v>
      </c>
    </row>
    <row r="259" spans="1:46" ht="15.95" customHeight="1" x14ac:dyDescent="0.25">
      <c r="A259" s="20" t="s">
        <v>196</v>
      </c>
      <c r="B259" s="55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>
        <v>56</v>
      </c>
      <c r="AK259" s="71">
        <v>144</v>
      </c>
      <c r="AL259" s="71">
        <v>219</v>
      </c>
      <c r="AM259" s="71">
        <v>259</v>
      </c>
      <c r="AN259" s="71">
        <v>315</v>
      </c>
      <c r="AO259" s="71">
        <v>337</v>
      </c>
      <c r="AP259" s="71">
        <v>459</v>
      </c>
      <c r="AQ259" s="71">
        <v>562</v>
      </c>
      <c r="AR259" s="71">
        <v>592</v>
      </c>
      <c r="AS259" s="82">
        <v>741</v>
      </c>
      <c r="AT259" s="1">
        <v>870</v>
      </c>
    </row>
    <row r="260" spans="1:46" s="5" customFormat="1" ht="15.95" customHeight="1" x14ac:dyDescent="0.25">
      <c r="A260" s="24" t="s">
        <v>96</v>
      </c>
      <c r="B260" s="9">
        <f t="shared" ref="B260:AS260" si="297">SUM(B261:B265)</f>
        <v>0</v>
      </c>
      <c r="C260" s="72">
        <f t="shared" si="297"/>
        <v>0</v>
      </c>
      <c r="D260" s="72">
        <f t="shared" si="297"/>
        <v>0</v>
      </c>
      <c r="E260" s="72">
        <f t="shared" si="297"/>
        <v>0</v>
      </c>
      <c r="F260" s="72">
        <f t="shared" si="297"/>
        <v>0</v>
      </c>
      <c r="G260" s="72">
        <f t="shared" si="297"/>
        <v>0</v>
      </c>
      <c r="H260" s="72">
        <f t="shared" si="297"/>
        <v>0</v>
      </c>
      <c r="I260" s="72">
        <f t="shared" si="297"/>
        <v>0</v>
      </c>
      <c r="J260" s="72">
        <f t="shared" si="297"/>
        <v>0</v>
      </c>
      <c r="K260" s="72">
        <f t="shared" si="297"/>
        <v>0</v>
      </c>
      <c r="L260" s="72">
        <f t="shared" si="297"/>
        <v>0</v>
      </c>
      <c r="M260" s="72">
        <f t="shared" si="297"/>
        <v>0</v>
      </c>
      <c r="N260" s="72">
        <f t="shared" si="297"/>
        <v>0</v>
      </c>
      <c r="O260" s="72">
        <f t="shared" si="297"/>
        <v>0</v>
      </c>
      <c r="P260" s="72">
        <f t="shared" si="297"/>
        <v>0</v>
      </c>
      <c r="Q260" s="72">
        <f t="shared" si="297"/>
        <v>0</v>
      </c>
      <c r="R260" s="72">
        <f t="shared" si="297"/>
        <v>0</v>
      </c>
      <c r="S260" s="72">
        <f t="shared" si="297"/>
        <v>0</v>
      </c>
      <c r="T260" s="72">
        <f t="shared" si="297"/>
        <v>0</v>
      </c>
      <c r="U260" s="72">
        <f t="shared" si="297"/>
        <v>0</v>
      </c>
      <c r="V260" s="72">
        <f t="shared" si="297"/>
        <v>0</v>
      </c>
      <c r="W260" s="72">
        <f t="shared" si="297"/>
        <v>0</v>
      </c>
      <c r="X260" s="72">
        <f t="shared" si="297"/>
        <v>1322</v>
      </c>
      <c r="Y260" s="72">
        <f t="shared" si="297"/>
        <v>1596</v>
      </c>
      <c r="Z260" s="72">
        <f t="shared" si="297"/>
        <v>1675</v>
      </c>
      <c r="AA260" s="72">
        <f t="shared" si="297"/>
        <v>1758</v>
      </c>
      <c r="AB260" s="72">
        <f t="shared" si="297"/>
        <v>1801</v>
      </c>
      <c r="AC260" s="72">
        <f t="shared" si="297"/>
        <v>2034</v>
      </c>
      <c r="AD260" s="72">
        <f t="shared" si="297"/>
        <v>1967</v>
      </c>
      <c r="AE260" s="72">
        <f t="shared" si="297"/>
        <v>1998</v>
      </c>
      <c r="AF260" s="72">
        <f t="shared" si="297"/>
        <v>1999</v>
      </c>
      <c r="AG260" s="72">
        <f t="shared" si="297"/>
        <v>1910</v>
      </c>
      <c r="AH260" s="72">
        <f t="shared" si="297"/>
        <v>1952</v>
      </c>
      <c r="AI260" s="72">
        <f t="shared" si="297"/>
        <v>2002</v>
      </c>
      <c r="AJ260" s="72">
        <f t="shared" si="297"/>
        <v>2098</v>
      </c>
      <c r="AK260" s="72">
        <f t="shared" si="297"/>
        <v>2118</v>
      </c>
      <c r="AL260" s="72">
        <f t="shared" si="297"/>
        <v>2153</v>
      </c>
      <c r="AM260" s="72">
        <f t="shared" si="297"/>
        <v>2183</v>
      </c>
      <c r="AN260" s="72">
        <f t="shared" si="297"/>
        <v>2283</v>
      </c>
      <c r="AO260" s="72">
        <f t="shared" si="297"/>
        <v>2285</v>
      </c>
      <c r="AP260" s="72">
        <f t="shared" si="297"/>
        <v>2957</v>
      </c>
      <c r="AQ260" s="72">
        <f t="shared" si="297"/>
        <v>3138</v>
      </c>
      <c r="AR260" s="72">
        <f t="shared" si="297"/>
        <v>3597</v>
      </c>
      <c r="AS260" s="72">
        <f t="shared" si="297"/>
        <v>4542</v>
      </c>
      <c r="AT260" s="40">
        <f t="shared" ref="AT260" si="298">SUM(AT261:AT265)</f>
        <v>5205</v>
      </c>
    </row>
    <row r="261" spans="1:46" ht="15.95" customHeight="1" x14ac:dyDescent="0.25">
      <c r="A261" s="27" t="s">
        <v>197</v>
      </c>
      <c r="B261" s="55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>
        <v>147</v>
      </c>
      <c r="AQ261" s="71">
        <v>406</v>
      </c>
      <c r="AR261" s="71">
        <v>730</v>
      </c>
      <c r="AS261" s="82">
        <v>1309</v>
      </c>
      <c r="AT261" s="1">
        <v>1793</v>
      </c>
    </row>
    <row r="262" spans="1:46" ht="15.95" customHeight="1" x14ac:dyDescent="0.25">
      <c r="A262" s="20" t="s">
        <v>198</v>
      </c>
      <c r="B262" s="55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>
        <v>1109</v>
      </c>
      <c r="Y262" s="71">
        <v>1219</v>
      </c>
      <c r="Z262" s="71">
        <v>1097</v>
      </c>
      <c r="AA262" s="71">
        <v>1004</v>
      </c>
      <c r="AB262" s="71">
        <v>928</v>
      </c>
      <c r="AC262" s="71">
        <v>861</v>
      </c>
      <c r="AD262" s="71">
        <v>815</v>
      </c>
      <c r="AE262" s="71">
        <v>832</v>
      </c>
      <c r="AF262" s="71">
        <v>825</v>
      </c>
      <c r="AG262" s="71">
        <v>831</v>
      </c>
      <c r="AH262" s="71">
        <v>885</v>
      </c>
      <c r="AI262" s="71">
        <v>992</v>
      </c>
      <c r="AJ262" s="71">
        <v>1075</v>
      </c>
      <c r="AK262" s="71">
        <v>1143</v>
      </c>
      <c r="AL262" s="71">
        <v>839</v>
      </c>
      <c r="AM262" s="71">
        <v>1281</v>
      </c>
      <c r="AN262" s="71">
        <v>1363</v>
      </c>
      <c r="AO262" s="71">
        <v>1433</v>
      </c>
      <c r="AP262" s="71">
        <v>1833</v>
      </c>
      <c r="AQ262" s="71">
        <v>1841</v>
      </c>
      <c r="AR262" s="71">
        <v>1339</v>
      </c>
      <c r="AS262" s="82">
        <v>945</v>
      </c>
      <c r="AT262" s="1">
        <v>706</v>
      </c>
    </row>
    <row r="263" spans="1:46" ht="15.95" customHeight="1" x14ac:dyDescent="0.25">
      <c r="A263" s="20" t="s">
        <v>199</v>
      </c>
      <c r="B263" s="55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>
        <v>30</v>
      </c>
      <c r="AD263" s="71">
        <v>78</v>
      </c>
      <c r="AE263" s="71">
        <v>52</v>
      </c>
      <c r="AF263" s="71">
        <v>25</v>
      </c>
      <c r="AG263" s="71">
        <v>30</v>
      </c>
      <c r="AH263" s="71">
        <v>13</v>
      </c>
      <c r="AI263" s="71">
        <v>19</v>
      </c>
      <c r="AJ263" s="71">
        <v>34</v>
      </c>
      <c r="AK263" s="71">
        <v>43</v>
      </c>
      <c r="AL263" s="71">
        <v>68</v>
      </c>
      <c r="AM263" s="71">
        <v>72</v>
      </c>
      <c r="AN263" s="71">
        <v>73</v>
      </c>
      <c r="AO263" s="71">
        <v>71</v>
      </c>
      <c r="AP263" s="71">
        <v>83</v>
      </c>
      <c r="AQ263" s="71">
        <v>100</v>
      </c>
      <c r="AR263" s="71">
        <v>125</v>
      </c>
      <c r="AS263" s="82">
        <v>139</v>
      </c>
      <c r="AT263" s="1">
        <v>168</v>
      </c>
    </row>
    <row r="264" spans="1:46" ht="15.95" customHeight="1" x14ac:dyDescent="0.25">
      <c r="A264" s="20" t="s">
        <v>200</v>
      </c>
      <c r="B264" s="55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>
        <v>213</v>
      </c>
      <c r="Y264" s="71">
        <v>377</v>
      </c>
      <c r="Z264" s="71">
        <v>578</v>
      </c>
      <c r="AA264" s="71">
        <v>754</v>
      </c>
      <c r="AB264" s="71">
        <v>873</v>
      </c>
      <c r="AC264" s="71">
        <v>1143</v>
      </c>
      <c r="AD264" s="71">
        <v>1074</v>
      </c>
      <c r="AE264" s="71">
        <v>1114</v>
      </c>
      <c r="AF264" s="71">
        <v>1149</v>
      </c>
      <c r="AG264" s="71">
        <v>1049</v>
      </c>
      <c r="AH264" s="71">
        <v>1054</v>
      </c>
      <c r="AI264" s="71">
        <v>991</v>
      </c>
      <c r="AJ264" s="71">
        <v>989</v>
      </c>
      <c r="AK264" s="71">
        <v>932</v>
      </c>
      <c r="AL264" s="71">
        <v>1246</v>
      </c>
      <c r="AM264" s="71">
        <v>830</v>
      </c>
      <c r="AN264" s="71">
        <v>847</v>
      </c>
      <c r="AO264" s="71">
        <v>781</v>
      </c>
      <c r="AP264" s="71">
        <v>894</v>
      </c>
      <c r="AQ264" s="71">
        <v>791</v>
      </c>
      <c r="AR264" s="71">
        <v>714</v>
      </c>
      <c r="AS264" s="82">
        <v>686</v>
      </c>
      <c r="AT264" s="1">
        <v>658</v>
      </c>
    </row>
    <row r="265" spans="1:46" ht="15.95" customHeight="1" x14ac:dyDescent="0.25">
      <c r="A265" s="20" t="s">
        <v>201</v>
      </c>
      <c r="B265" s="55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>
        <v>689</v>
      </c>
      <c r="AS265" s="82">
        <v>1463</v>
      </c>
      <c r="AT265" s="1">
        <v>1880</v>
      </c>
    </row>
    <row r="266" spans="1:46" s="5" customFormat="1" ht="15.95" customHeight="1" x14ac:dyDescent="0.25">
      <c r="A266" s="21" t="s">
        <v>202</v>
      </c>
      <c r="B266" s="9">
        <f>+B267</f>
        <v>0</v>
      </c>
      <c r="C266" s="72">
        <f t="shared" ref="C266:AT266" si="299">+C267</f>
        <v>0</v>
      </c>
      <c r="D266" s="72">
        <f t="shared" si="299"/>
        <v>0</v>
      </c>
      <c r="E266" s="72">
        <f t="shared" si="299"/>
        <v>12</v>
      </c>
      <c r="F266" s="72">
        <f t="shared" si="299"/>
        <v>38</v>
      </c>
      <c r="G266" s="72">
        <f t="shared" si="299"/>
        <v>113</v>
      </c>
      <c r="H266" s="72">
        <f t="shared" si="299"/>
        <v>66</v>
      </c>
      <c r="I266" s="72">
        <f t="shared" si="299"/>
        <v>75</v>
      </c>
      <c r="J266" s="72">
        <f t="shared" si="299"/>
        <v>309</v>
      </c>
      <c r="K266" s="72">
        <f t="shared" si="299"/>
        <v>376</v>
      </c>
      <c r="L266" s="72">
        <f t="shared" si="299"/>
        <v>494</v>
      </c>
      <c r="M266" s="72">
        <f t="shared" si="299"/>
        <v>407</v>
      </c>
      <c r="N266" s="72">
        <f t="shared" si="299"/>
        <v>516</v>
      </c>
      <c r="O266" s="72">
        <f t="shared" si="299"/>
        <v>425</v>
      </c>
      <c r="P266" s="72">
        <f t="shared" si="299"/>
        <v>568</v>
      </c>
      <c r="Q266" s="72">
        <f t="shared" si="299"/>
        <v>564</v>
      </c>
      <c r="R266" s="72">
        <f t="shared" si="299"/>
        <v>675</v>
      </c>
      <c r="S266" s="72">
        <f t="shared" si="299"/>
        <v>800</v>
      </c>
      <c r="T266" s="72">
        <f t="shared" si="299"/>
        <v>803</v>
      </c>
      <c r="U266" s="72">
        <f t="shared" si="299"/>
        <v>780</v>
      </c>
      <c r="V266" s="72">
        <f t="shared" si="299"/>
        <v>859</v>
      </c>
      <c r="W266" s="72">
        <f t="shared" si="299"/>
        <v>842</v>
      </c>
      <c r="X266" s="72">
        <f t="shared" si="299"/>
        <v>895</v>
      </c>
      <c r="Y266" s="72">
        <f t="shared" si="299"/>
        <v>831</v>
      </c>
      <c r="Z266" s="72">
        <f t="shared" si="299"/>
        <v>742</v>
      </c>
      <c r="AA266" s="72">
        <f t="shared" si="299"/>
        <v>496</v>
      </c>
      <c r="AB266" s="72">
        <f t="shared" si="299"/>
        <v>280</v>
      </c>
      <c r="AC266" s="72">
        <f t="shared" si="299"/>
        <v>132</v>
      </c>
      <c r="AD266" s="72">
        <f t="shared" si="299"/>
        <v>54</v>
      </c>
      <c r="AE266" s="72">
        <f t="shared" si="299"/>
        <v>72</v>
      </c>
      <c r="AF266" s="72">
        <f t="shared" si="299"/>
        <v>51</v>
      </c>
      <c r="AG266" s="72">
        <f t="shared" si="299"/>
        <v>37</v>
      </c>
      <c r="AH266" s="72">
        <f t="shared" si="299"/>
        <v>21</v>
      </c>
      <c r="AI266" s="72">
        <f t="shared" si="299"/>
        <v>10</v>
      </c>
      <c r="AJ266" s="72">
        <f t="shared" si="299"/>
        <v>19</v>
      </c>
      <c r="AK266" s="72">
        <f t="shared" si="299"/>
        <v>7</v>
      </c>
      <c r="AL266" s="72">
        <f t="shared" si="299"/>
        <v>8</v>
      </c>
      <c r="AM266" s="72">
        <f t="shared" si="299"/>
        <v>4</v>
      </c>
      <c r="AN266" s="72">
        <f t="shared" si="299"/>
        <v>5</v>
      </c>
      <c r="AO266" s="72">
        <f t="shared" si="299"/>
        <v>4</v>
      </c>
      <c r="AP266" s="72">
        <f t="shared" si="299"/>
        <v>4</v>
      </c>
      <c r="AQ266" s="72">
        <f t="shared" si="299"/>
        <v>4</v>
      </c>
      <c r="AR266" s="72">
        <f t="shared" si="299"/>
        <v>1</v>
      </c>
      <c r="AS266" s="72">
        <f t="shared" si="299"/>
        <v>1</v>
      </c>
      <c r="AT266" s="40">
        <f t="shared" si="299"/>
        <v>2</v>
      </c>
    </row>
    <row r="267" spans="1:46" s="5" customFormat="1" ht="15.95" customHeight="1" x14ac:dyDescent="0.25">
      <c r="A267" s="27" t="s">
        <v>203</v>
      </c>
      <c r="B267" s="55">
        <v>0</v>
      </c>
      <c r="C267" s="71">
        <v>0</v>
      </c>
      <c r="D267" s="71">
        <v>0</v>
      </c>
      <c r="E267" s="71">
        <v>12</v>
      </c>
      <c r="F267" s="71">
        <v>38</v>
      </c>
      <c r="G267" s="71">
        <v>113</v>
      </c>
      <c r="H267" s="71">
        <v>66</v>
      </c>
      <c r="I267" s="71">
        <v>75</v>
      </c>
      <c r="J267" s="71">
        <v>309</v>
      </c>
      <c r="K267" s="71">
        <v>376</v>
      </c>
      <c r="L267" s="71">
        <v>494</v>
      </c>
      <c r="M267" s="71">
        <v>407</v>
      </c>
      <c r="N267" s="71">
        <v>516</v>
      </c>
      <c r="O267" s="71">
        <v>425</v>
      </c>
      <c r="P267" s="71">
        <v>568</v>
      </c>
      <c r="Q267" s="71">
        <v>564</v>
      </c>
      <c r="R267" s="71">
        <v>675</v>
      </c>
      <c r="S267" s="71">
        <v>800</v>
      </c>
      <c r="T267" s="71">
        <v>803</v>
      </c>
      <c r="U267" s="71">
        <v>780</v>
      </c>
      <c r="V267" s="71">
        <v>859</v>
      </c>
      <c r="W267" s="71">
        <v>842</v>
      </c>
      <c r="X267" s="71">
        <v>895</v>
      </c>
      <c r="Y267" s="71">
        <v>831</v>
      </c>
      <c r="Z267" s="71">
        <v>742</v>
      </c>
      <c r="AA267" s="71">
        <v>496</v>
      </c>
      <c r="AB267" s="71">
        <v>280</v>
      </c>
      <c r="AC267" s="71">
        <v>132</v>
      </c>
      <c r="AD267" s="71">
        <v>54</v>
      </c>
      <c r="AE267" s="71">
        <v>72</v>
      </c>
      <c r="AF267" s="71">
        <v>51</v>
      </c>
      <c r="AG267" s="71">
        <v>37</v>
      </c>
      <c r="AH267" s="71">
        <v>21</v>
      </c>
      <c r="AI267" s="71">
        <v>10</v>
      </c>
      <c r="AJ267" s="71">
        <v>19</v>
      </c>
      <c r="AK267" s="71">
        <v>7</v>
      </c>
      <c r="AL267" s="71">
        <v>8</v>
      </c>
      <c r="AM267" s="71">
        <v>4</v>
      </c>
      <c r="AN267" s="71">
        <v>5</v>
      </c>
      <c r="AO267" s="71">
        <v>4</v>
      </c>
      <c r="AP267" s="71">
        <v>4</v>
      </c>
      <c r="AQ267" s="71">
        <v>4</v>
      </c>
      <c r="AR267" s="71">
        <v>1</v>
      </c>
      <c r="AS267" s="82">
        <v>1</v>
      </c>
      <c r="AT267" s="1">
        <v>2</v>
      </c>
    </row>
    <row r="268" spans="1:46" s="5" customFormat="1" ht="15.95" customHeight="1" x14ac:dyDescent="0.25">
      <c r="A268" s="21" t="s">
        <v>204</v>
      </c>
      <c r="B268" s="9">
        <f>+B269</f>
        <v>794</v>
      </c>
      <c r="C268" s="72">
        <f t="shared" ref="C268:AT268" si="300">+C269</f>
        <v>1162</v>
      </c>
      <c r="D268" s="72">
        <f t="shared" si="300"/>
        <v>1256</v>
      </c>
      <c r="E268" s="72">
        <f t="shared" si="300"/>
        <v>1566</v>
      </c>
      <c r="F268" s="72">
        <f t="shared" si="300"/>
        <v>1764</v>
      </c>
      <c r="G268" s="72">
        <f t="shared" si="300"/>
        <v>1839</v>
      </c>
      <c r="H268" s="72">
        <f t="shared" si="300"/>
        <v>1713</v>
      </c>
      <c r="I268" s="72">
        <f t="shared" si="300"/>
        <v>2148</v>
      </c>
      <c r="J268" s="72">
        <f t="shared" si="300"/>
        <v>1421</v>
      </c>
      <c r="K268" s="72">
        <f t="shared" si="300"/>
        <v>1819</v>
      </c>
      <c r="L268" s="72">
        <f t="shared" si="300"/>
        <v>2101</v>
      </c>
      <c r="M268" s="72">
        <f t="shared" si="300"/>
        <v>2133</v>
      </c>
      <c r="N268" s="72">
        <f t="shared" si="300"/>
        <v>2240</v>
      </c>
      <c r="O268" s="72">
        <f t="shared" si="300"/>
        <v>2375</v>
      </c>
      <c r="P268" s="72">
        <f t="shared" si="300"/>
        <v>2385</v>
      </c>
      <c r="Q268" s="72">
        <f t="shared" si="300"/>
        <v>2532</v>
      </c>
      <c r="R268" s="72">
        <f t="shared" si="300"/>
        <v>2523</v>
      </c>
      <c r="S268" s="72">
        <f t="shared" si="300"/>
        <v>2632</v>
      </c>
      <c r="T268" s="72">
        <f t="shared" si="300"/>
        <v>2431</v>
      </c>
      <c r="U268" s="72">
        <f t="shared" si="300"/>
        <v>2537</v>
      </c>
      <c r="V268" s="72">
        <f t="shared" si="300"/>
        <v>2501</v>
      </c>
      <c r="W268" s="72">
        <f t="shared" si="300"/>
        <v>2361</v>
      </c>
      <c r="X268" s="72">
        <f t="shared" si="300"/>
        <v>1159</v>
      </c>
      <c r="Y268" s="72">
        <f t="shared" si="300"/>
        <v>489</v>
      </c>
      <c r="Z268" s="72">
        <f t="shared" si="300"/>
        <v>0</v>
      </c>
      <c r="AA268" s="72">
        <f t="shared" si="300"/>
        <v>0</v>
      </c>
      <c r="AB268" s="72">
        <f t="shared" si="300"/>
        <v>0</v>
      </c>
      <c r="AC268" s="72">
        <f t="shared" si="300"/>
        <v>0</v>
      </c>
      <c r="AD268" s="72">
        <f t="shared" si="300"/>
        <v>1</v>
      </c>
      <c r="AE268" s="72">
        <f t="shared" si="300"/>
        <v>1</v>
      </c>
      <c r="AF268" s="72">
        <f t="shared" si="300"/>
        <v>0</v>
      </c>
      <c r="AG268" s="72">
        <f t="shared" si="300"/>
        <v>5</v>
      </c>
      <c r="AH268" s="72">
        <f t="shared" si="300"/>
        <v>4</v>
      </c>
      <c r="AI268" s="72">
        <f t="shared" si="300"/>
        <v>4</v>
      </c>
      <c r="AJ268" s="72">
        <f t="shared" si="300"/>
        <v>1</v>
      </c>
      <c r="AK268" s="72">
        <f t="shared" si="300"/>
        <v>1</v>
      </c>
      <c r="AL268" s="72">
        <f t="shared" si="300"/>
        <v>2</v>
      </c>
      <c r="AM268" s="72">
        <f t="shared" si="300"/>
        <v>0</v>
      </c>
      <c r="AN268" s="72">
        <f t="shared" si="300"/>
        <v>1</v>
      </c>
      <c r="AO268" s="72">
        <f t="shared" si="300"/>
        <v>0</v>
      </c>
      <c r="AP268" s="72">
        <f t="shared" si="300"/>
        <v>1</v>
      </c>
      <c r="AQ268" s="72">
        <f t="shared" si="300"/>
        <v>2</v>
      </c>
      <c r="AR268" s="72">
        <f t="shared" si="300"/>
        <v>0</v>
      </c>
      <c r="AS268" s="72">
        <f t="shared" si="300"/>
        <v>0</v>
      </c>
      <c r="AT268" s="40">
        <f t="shared" si="300"/>
        <v>0</v>
      </c>
    </row>
    <row r="269" spans="1:46" s="5" customFormat="1" ht="15.95" customHeight="1" x14ac:dyDescent="0.25">
      <c r="A269" s="20" t="s">
        <v>205</v>
      </c>
      <c r="B269" s="55">
        <v>794</v>
      </c>
      <c r="C269" s="71">
        <v>1162</v>
      </c>
      <c r="D269" s="71">
        <v>1256</v>
      </c>
      <c r="E269" s="71">
        <v>1566</v>
      </c>
      <c r="F269" s="71">
        <v>1764</v>
      </c>
      <c r="G269" s="71">
        <v>1839</v>
      </c>
      <c r="H269" s="71">
        <v>1713</v>
      </c>
      <c r="I269" s="71">
        <v>2148</v>
      </c>
      <c r="J269" s="71">
        <v>1421</v>
      </c>
      <c r="K269" s="71">
        <v>1819</v>
      </c>
      <c r="L269" s="71">
        <v>2101</v>
      </c>
      <c r="M269" s="71">
        <v>2133</v>
      </c>
      <c r="N269" s="71">
        <v>2240</v>
      </c>
      <c r="O269" s="71">
        <v>2375</v>
      </c>
      <c r="P269" s="71">
        <v>2385</v>
      </c>
      <c r="Q269" s="71">
        <v>2532</v>
      </c>
      <c r="R269" s="71">
        <v>2523</v>
      </c>
      <c r="S269" s="71">
        <v>2632</v>
      </c>
      <c r="T269" s="71">
        <v>2431</v>
      </c>
      <c r="U269" s="71">
        <v>2537</v>
      </c>
      <c r="V269" s="71">
        <v>2501</v>
      </c>
      <c r="W269" s="71">
        <v>2361</v>
      </c>
      <c r="X269" s="71">
        <v>1159</v>
      </c>
      <c r="Y269" s="71">
        <v>489</v>
      </c>
      <c r="Z269" s="71">
        <v>0</v>
      </c>
      <c r="AA269" s="71">
        <v>0</v>
      </c>
      <c r="AB269" s="71">
        <v>0</v>
      </c>
      <c r="AC269" s="71">
        <v>0</v>
      </c>
      <c r="AD269" s="71">
        <v>1</v>
      </c>
      <c r="AE269" s="71">
        <v>1</v>
      </c>
      <c r="AF269" s="71">
        <v>0</v>
      </c>
      <c r="AG269" s="71">
        <v>5</v>
      </c>
      <c r="AH269" s="71">
        <v>4</v>
      </c>
      <c r="AI269" s="71">
        <v>4</v>
      </c>
      <c r="AJ269" s="71">
        <v>1</v>
      </c>
      <c r="AK269" s="71">
        <v>1</v>
      </c>
      <c r="AL269" s="71">
        <v>2</v>
      </c>
      <c r="AM269" s="71">
        <v>0</v>
      </c>
      <c r="AN269" s="71">
        <v>1</v>
      </c>
      <c r="AO269" s="71">
        <v>0</v>
      </c>
      <c r="AP269" s="71">
        <v>1</v>
      </c>
      <c r="AQ269" s="71">
        <v>2</v>
      </c>
      <c r="AR269" s="72"/>
      <c r="AS269" s="8"/>
    </row>
    <row r="270" spans="1:46" s="5" customFormat="1" ht="15.95" customHeight="1" x14ac:dyDescent="0.25">
      <c r="A270" s="21" t="s">
        <v>136</v>
      </c>
      <c r="B270" s="9">
        <f>+B271</f>
        <v>0</v>
      </c>
      <c r="C270" s="72">
        <f t="shared" ref="C270:AT270" si="301">+C271</f>
        <v>0</v>
      </c>
      <c r="D270" s="72">
        <f t="shared" si="301"/>
        <v>0</v>
      </c>
      <c r="E270" s="72">
        <f t="shared" si="301"/>
        <v>0</v>
      </c>
      <c r="F270" s="72">
        <f t="shared" si="301"/>
        <v>0</v>
      </c>
      <c r="G270" s="72">
        <f t="shared" si="301"/>
        <v>0</v>
      </c>
      <c r="H270" s="72">
        <f t="shared" si="301"/>
        <v>0</v>
      </c>
      <c r="I270" s="72">
        <f t="shared" si="301"/>
        <v>0</v>
      </c>
      <c r="J270" s="72">
        <f t="shared" si="301"/>
        <v>0</v>
      </c>
      <c r="K270" s="72">
        <f t="shared" si="301"/>
        <v>0</v>
      </c>
      <c r="L270" s="72">
        <f t="shared" si="301"/>
        <v>0</v>
      </c>
      <c r="M270" s="72">
        <f t="shared" si="301"/>
        <v>0</v>
      </c>
      <c r="N270" s="72">
        <f t="shared" si="301"/>
        <v>0</v>
      </c>
      <c r="O270" s="72">
        <f t="shared" si="301"/>
        <v>0</v>
      </c>
      <c r="P270" s="72">
        <f t="shared" si="301"/>
        <v>0</v>
      </c>
      <c r="Q270" s="72">
        <f t="shared" si="301"/>
        <v>0</v>
      </c>
      <c r="R270" s="72">
        <f t="shared" si="301"/>
        <v>0</v>
      </c>
      <c r="S270" s="72">
        <f t="shared" si="301"/>
        <v>0</v>
      </c>
      <c r="T270" s="72">
        <f t="shared" si="301"/>
        <v>0</v>
      </c>
      <c r="U270" s="72">
        <f t="shared" si="301"/>
        <v>0</v>
      </c>
      <c r="V270" s="72">
        <f t="shared" si="301"/>
        <v>0</v>
      </c>
      <c r="W270" s="72">
        <f t="shared" si="301"/>
        <v>0</v>
      </c>
      <c r="X270" s="72">
        <f t="shared" si="301"/>
        <v>0</v>
      </c>
      <c r="Y270" s="72">
        <f t="shared" si="301"/>
        <v>0</v>
      </c>
      <c r="Z270" s="72">
        <f t="shared" si="301"/>
        <v>0</v>
      </c>
      <c r="AA270" s="72">
        <f t="shared" si="301"/>
        <v>0</v>
      </c>
      <c r="AB270" s="72">
        <f t="shared" si="301"/>
        <v>0</v>
      </c>
      <c r="AC270" s="72">
        <f t="shared" si="301"/>
        <v>0</v>
      </c>
      <c r="AD270" s="72">
        <f t="shared" si="301"/>
        <v>0</v>
      </c>
      <c r="AE270" s="72">
        <f t="shared" si="301"/>
        <v>0</v>
      </c>
      <c r="AF270" s="72">
        <f t="shared" si="301"/>
        <v>0</v>
      </c>
      <c r="AG270" s="72">
        <f t="shared" si="301"/>
        <v>2</v>
      </c>
      <c r="AH270" s="72">
        <f t="shared" si="301"/>
        <v>12</v>
      </c>
      <c r="AI270" s="72">
        <f t="shared" si="301"/>
        <v>0</v>
      </c>
      <c r="AJ270" s="72">
        <f t="shared" si="301"/>
        <v>0</v>
      </c>
      <c r="AK270" s="72">
        <f t="shared" si="301"/>
        <v>0</v>
      </c>
      <c r="AL270" s="72">
        <f t="shared" si="301"/>
        <v>0</v>
      </c>
      <c r="AM270" s="72">
        <f t="shared" si="301"/>
        <v>0</v>
      </c>
      <c r="AN270" s="72">
        <f t="shared" si="301"/>
        <v>0</v>
      </c>
      <c r="AO270" s="72">
        <f t="shared" si="301"/>
        <v>0</v>
      </c>
      <c r="AP270" s="72">
        <f t="shared" si="301"/>
        <v>21</v>
      </c>
      <c r="AQ270" s="72">
        <f t="shared" si="301"/>
        <v>44</v>
      </c>
      <c r="AR270" s="72">
        <f t="shared" si="301"/>
        <v>71</v>
      </c>
      <c r="AS270" s="72">
        <f t="shared" si="301"/>
        <v>81</v>
      </c>
      <c r="AT270" s="40">
        <f t="shared" si="301"/>
        <v>91</v>
      </c>
    </row>
    <row r="271" spans="1:46" s="5" customFormat="1" ht="15.95" customHeight="1" x14ac:dyDescent="0.25">
      <c r="A271" s="20" t="s">
        <v>206</v>
      </c>
      <c r="B271" s="55">
        <v>0</v>
      </c>
      <c r="C271" s="71">
        <v>0</v>
      </c>
      <c r="D271" s="71">
        <v>0</v>
      </c>
      <c r="E271" s="71">
        <v>0</v>
      </c>
      <c r="F271" s="71">
        <v>0</v>
      </c>
      <c r="G271" s="71">
        <v>0</v>
      </c>
      <c r="H271" s="71">
        <v>0</v>
      </c>
      <c r="I271" s="71">
        <v>0</v>
      </c>
      <c r="J271" s="71">
        <v>0</v>
      </c>
      <c r="K271" s="71">
        <v>0</v>
      </c>
      <c r="L271" s="71">
        <v>0</v>
      </c>
      <c r="M271" s="71">
        <v>0</v>
      </c>
      <c r="N271" s="71">
        <v>0</v>
      </c>
      <c r="O271" s="71">
        <v>0</v>
      </c>
      <c r="P271" s="71">
        <v>0</v>
      </c>
      <c r="Q271" s="71">
        <v>0</v>
      </c>
      <c r="R271" s="71">
        <v>0</v>
      </c>
      <c r="S271" s="71">
        <v>0</v>
      </c>
      <c r="T271" s="71">
        <v>0</v>
      </c>
      <c r="U271" s="71">
        <v>0</v>
      </c>
      <c r="V271" s="71">
        <v>0</v>
      </c>
      <c r="W271" s="71">
        <v>0</v>
      </c>
      <c r="X271" s="71">
        <v>0</v>
      </c>
      <c r="Y271" s="71">
        <v>0</v>
      </c>
      <c r="Z271" s="71">
        <v>0</v>
      </c>
      <c r="AA271" s="71">
        <v>0</v>
      </c>
      <c r="AB271" s="71">
        <v>0</v>
      </c>
      <c r="AC271" s="71">
        <v>0</v>
      </c>
      <c r="AD271" s="71">
        <v>0</v>
      </c>
      <c r="AE271" s="71">
        <v>0</v>
      </c>
      <c r="AF271" s="71">
        <v>0</v>
      </c>
      <c r="AG271" s="71">
        <v>2</v>
      </c>
      <c r="AH271" s="71">
        <v>12</v>
      </c>
      <c r="AI271" s="71">
        <v>0</v>
      </c>
      <c r="AJ271" s="71">
        <v>0</v>
      </c>
      <c r="AK271" s="71">
        <v>0</v>
      </c>
      <c r="AL271" s="71">
        <v>0</v>
      </c>
      <c r="AM271" s="71">
        <v>0</v>
      </c>
      <c r="AN271" s="71">
        <v>0</v>
      </c>
      <c r="AO271" s="71">
        <v>0</v>
      </c>
      <c r="AP271" s="71">
        <v>21</v>
      </c>
      <c r="AQ271" s="71">
        <v>44</v>
      </c>
      <c r="AR271" s="71">
        <v>71</v>
      </c>
      <c r="AS271" s="82">
        <v>81</v>
      </c>
      <c r="AT271" s="1">
        <v>91</v>
      </c>
    </row>
    <row r="272" spans="1:46" s="5" customFormat="1" ht="15.95" customHeight="1" x14ac:dyDescent="0.25">
      <c r="A272" s="20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</row>
    <row r="273" spans="1:46" ht="17.25" customHeight="1" x14ac:dyDescent="0.25">
      <c r="A273" s="103" t="s">
        <v>3</v>
      </c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"/>
    </row>
    <row r="274" spans="1:46" ht="17.25" customHeight="1" x14ac:dyDescent="0.25">
      <c r="A274" s="103" t="s">
        <v>233</v>
      </c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/>
      <c r="AB274" s="103"/>
      <c r="AC274" s="103"/>
      <c r="AD274" s="103"/>
      <c r="AE274" s="103"/>
      <c r="AF274" s="103"/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"/>
    </row>
    <row r="275" spans="1:46" ht="15.75" customHeight="1" x14ac:dyDescent="0.25">
      <c r="A275" s="34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48"/>
      <c r="AR275" s="48"/>
      <c r="AS275" s="1"/>
    </row>
    <row r="276" spans="1:46" ht="15.95" customHeight="1" x14ac:dyDescent="0.25">
      <c r="A276" s="93" t="s">
        <v>5</v>
      </c>
      <c r="B276" s="94">
        <v>1981</v>
      </c>
      <c r="C276" s="95">
        <v>1982</v>
      </c>
      <c r="D276" s="95">
        <v>1983</v>
      </c>
      <c r="E276" s="95">
        <v>1984</v>
      </c>
      <c r="F276" s="95">
        <v>1985</v>
      </c>
      <c r="G276" s="95">
        <v>1986</v>
      </c>
      <c r="H276" s="95">
        <v>1987</v>
      </c>
      <c r="I276" s="95">
        <v>1988</v>
      </c>
      <c r="J276" s="95">
        <v>1989</v>
      </c>
      <c r="K276" s="95">
        <v>1990</v>
      </c>
      <c r="L276" s="95">
        <v>1991</v>
      </c>
      <c r="M276" s="95">
        <v>1992</v>
      </c>
      <c r="N276" s="95">
        <v>1993</v>
      </c>
      <c r="O276" s="95">
        <v>1994</v>
      </c>
      <c r="P276" s="95">
        <v>1995</v>
      </c>
      <c r="Q276" s="95">
        <v>1996</v>
      </c>
      <c r="R276" s="95">
        <v>1997</v>
      </c>
      <c r="S276" s="95">
        <v>1998</v>
      </c>
      <c r="T276" s="95">
        <v>1999</v>
      </c>
      <c r="U276" s="95">
        <v>2000</v>
      </c>
      <c r="V276" s="95">
        <v>2001</v>
      </c>
      <c r="W276" s="95">
        <v>2002</v>
      </c>
      <c r="X276" s="95">
        <v>2003</v>
      </c>
      <c r="Y276" s="95">
        <v>2004</v>
      </c>
      <c r="Z276" s="95">
        <v>2005</v>
      </c>
      <c r="AA276" s="95">
        <v>2006</v>
      </c>
      <c r="AB276" s="95">
        <v>2007</v>
      </c>
      <c r="AC276" s="96">
        <v>2008</v>
      </c>
      <c r="AD276" s="96">
        <v>2009</v>
      </c>
      <c r="AE276" s="96">
        <v>2010</v>
      </c>
      <c r="AF276" s="96">
        <v>2011</v>
      </c>
      <c r="AG276" s="96">
        <v>2012</v>
      </c>
      <c r="AH276" s="96">
        <v>2013</v>
      </c>
      <c r="AI276" s="96">
        <v>2014</v>
      </c>
      <c r="AJ276" s="96">
        <v>2015</v>
      </c>
      <c r="AK276" s="96">
        <v>2016</v>
      </c>
      <c r="AL276" s="96">
        <v>2017</v>
      </c>
      <c r="AM276" s="96">
        <v>2018</v>
      </c>
      <c r="AN276" s="96">
        <v>2019</v>
      </c>
      <c r="AO276" s="96">
        <v>2020</v>
      </c>
      <c r="AP276" s="96">
        <v>2021</v>
      </c>
      <c r="AQ276" s="96">
        <v>2022</v>
      </c>
      <c r="AR276" s="96">
        <v>2023</v>
      </c>
      <c r="AS276" s="96">
        <v>2024</v>
      </c>
      <c r="AT276" s="97">
        <v>2025</v>
      </c>
    </row>
    <row r="277" spans="1:46" s="5" customFormat="1" ht="15.95" customHeight="1" x14ac:dyDescent="0.25">
      <c r="A277" s="31"/>
      <c r="B277" s="63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71"/>
      <c r="AP277" s="71"/>
      <c r="AQ277" s="71"/>
      <c r="AR277" s="71"/>
      <c r="AS277" s="8"/>
    </row>
    <row r="278" spans="1:46" s="6" customFormat="1" ht="15.95" customHeight="1" x14ac:dyDescent="0.2">
      <c r="A278" s="32" t="s">
        <v>207</v>
      </c>
      <c r="B278" s="11">
        <f>+B280+B284+B291+B295+B297+B299+B303</f>
        <v>0</v>
      </c>
      <c r="C278" s="81">
        <f t="shared" ref="C278:AS278" si="302">+C280+C284+C291+C295+C297+C299+C303</f>
        <v>0</v>
      </c>
      <c r="D278" s="81">
        <f t="shared" si="302"/>
        <v>0</v>
      </c>
      <c r="E278" s="81">
        <f t="shared" si="302"/>
        <v>0</v>
      </c>
      <c r="F278" s="81">
        <f t="shared" si="302"/>
        <v>0</v>
      </c>
      <c r="G278" s="81">
        <f t="shared" si="302"/>
        <v>0</v>
      </c>
      <c r="H278" s="81">
        <f t="shared" si="302"/>
        <v>0</v>
      </c>
      <c r="I278" s="81">
        <f t="shared" si="302"/>
        <v>0</v>
      </c>
      <c r="J278" s="81">
        <f t="shared" si="302"/>
        <v>0</v>
      </c>
      <c r="K278" s="81">
        <f t="shared" si="302"/>
        <v>0</v>
      </c>
      <c r="L278" s="81">
        <f t="shared" si="302"/>
        <v>0</v>
      </c>
      <c r="M278" s="81">
        <f t="shared" si="302"/>
        <v>0</v>
      </c>
      <c r="N278" s="81">
        <f t="shared" si="302"/>
        <v>0</v>
      </c>
      <c r="O278" s="81">
        <f t="shared" si="302"/>
        <v>0</v>
      </c>
      <c r="P278" s="81">
        <f t="shared" si="302"/>
        <v>0</v>
      </c>
      <c r="Q278" s="81">
        <f t="shared" si="302"/>
        <v>0</v>
      </c>
      <c r="R278" s="81">
        <f t="shared" si="302"/>
        <v>0</v>
      </c>
      <c r="S278" s="81">
        <f t="shared" si="302"/>
        <v>0</v>
      </c>
      <c r="T278" s="81">
        <f t="shared" si="302"/>
        <v>0</v>
      </c>
      <c r="U278" s="81">
        <f t="shared" si="302"/>
        <v>0</v>
      </c>
      <c r="V278" s="81">
        <f t="shared" si="302"/>
        <v>0</v>
      </c>
      <c r="W278" s="81">
        <f t="shared" si="302"/>
        <v>0</v>
      </c>
      <c r="X278" s="81">
        <f t="shared" si="302"/>
        <v>31</v>
      </c>
      <c r="Y278" s="81">
        <f t="shared" si="302"/>
        <v>48</v>
      </c>
      <c r="Z278" s="81">
        <f t="shared" si="302"/>
        <v>167</v>
      </c>
      <c r="AA278" s="81">
        <f t="shared" si="302"/>
        <v>252</v>
      </c>
      <c r="AB278" s="81">
        <f t="shared" si="302"/>
        <v>305</v>
      </c>
      <c r="AC278" s="81">
        <f t="shared" si="302"/>
        <v>385</v>
      </c>
      <c r="AD278" s="81">
        <f t="shared" si="302"/>
        <v>377</v>
      </c>
      <c r="AE278" s="81">
        <f t="shared" si="302"/>
        <v>489</v>
      </c>
      <c r="AF278" s="81">
        <f t="shared" si="302"/>
        <v>526</v>
      </c>
      <c r="AG278" s="81">
        <f t="shared" si="302"/>
        <v>571</v>
      </c>
      <c r="AH278" s="81">
        <f t="shared" si="302"/>
        <v>563</v>
      </c>
      <c r="AI278" s="81">
        <f t="shared" si="302"/>
        <v>582</v>
      </c>
      <c r="AJ278" s="81">
        <f t="shared" si="302"/>
        <v>677</v>
      </c>
      <c r="AK278" s="81">
        <f t="shared" si="302"/>
        <v>701</v>
      </c>
      <c r="AL278" s="81">
        <f t="shared" si="302"/>
        <v>806</v>
      </c>
      <c r="AM278" s="81">
        <f t="shared" si="302"/>
        <v>898</v>
      </c>
      <c r="AN278" s="81">
        <f t="shared" si="302"/>
        <v>1015</v>
      </c>
      <c r="AO278" s="81">
        <f t="shared" si="302"/>
        <v>957</v>
      </c>
      <c r="AP278" s="81">
        <f t="shared" si="302"/>
        <v>1122</v>
      </c>
      <c r="AQ278" s="81">
        <f t="shared" si="302"/>
        <v>1035</v>
      </c>
      <c r="AR278" s="81">
        <f t="shared" si="302"/>
        <v>931</v>
      </c>
      <c r="AS278" s="81">
        <f t="shared" si="302"/>
        <v>1088</v>
      </c>
      <c r="AT278" s="45">
        <f t="shared" ref="AT278" si="303">+AT280+AT284+AT291+AT295+AT297+AT299+AT303</f>
        <v>1122</v>
      </c>
    </row>
    <row r="279" spans="1:46" ht="15.95" customHeight="1" x14ac:dyDescent="0.25">
      <c r="B279" s="55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</row>
    <row r="280" spans="1:46" s="5" customFormat="1" ht="15.95" customHeight="1" x14ac:dyDescent="0.25">
      <c r="A280" s="5" t="s">
        <v>208</v>
      </c>
      <c r="B280" s="9">
        <f>SUM(B281:B283)</f>
        <v>0</v>
      </c>
      <c r="C280" s="72">
        <f t="shared" ref="C280:AS280" si="304">SUM(C281:C283)</f>
        <v>0</v>
      </c>
      <c r="D280" s="72">
        <f t="shared" si="304"/>
        <v>0</v>
      </c>
      <c r="E280" s="72">
        <f t="shared" si="304"/>
        <v>0</v>
      </c>
      <c r="F280" s="72">
        <f t="shared" si="304"/>
        <v>0</v>
      </c>
      <c r="G280" s="72">
        <f t="shared" si="304"/>
        <v>0</v>
      </c>
      <c r="H280" s="72">
        <f t="shared" si="304"/>
        <v>0</v>
      </c>
      <c r="I280" s="72">
        <f t="shared" si="304"/>
        <v>0</v>
      </c>
      <c r="J280" s="72">
        <f t="shared" si="304"/>
        <v>0</v>
      </c>
      <c r="K280" s="72">
        <f t="shared" si="304"/>
        <v>0</v>
      </c>
      <c r="L280" s="72">
        <f t="shared" si="304"/>
        <v>0</v>
      </c>
      <c r="M280" s="72">
        <f t="shared" si="304"/>
        <v>0</v>
      </c>
      <c r="N280" s="72">
        <f t="shared" si="304"/>
        <v>0</v>
      </c>
      <c r="O280" s="72">
        <f t="shared" si="304"/>
        <v>0</v>
      </c>
      <c r="P280" s="72">
        <f t="shared" si="304"/>
        <v>0</v>
      </c>
      <c r="Q280" s="72">
        <f t="shared" si="304"/>
        <v>0</v>
      </c>
      <c r="R280" s="72">
        <f t="shared" si="304"/>
        <v>0</v>
      </c>
      <c r="S280" s="72">
        <f t="shared" si="304"/>
        <v>0</v>
      </c>
      <c r="T280" s="72">
        <f t="shared" si="304"/>
        <v>0</v>
      </c>
      <c r="U280" s="72">
        <f t="shared" si="304"/>
        <v>0</v>
      </c>
      <c r="V280" s="72">
        <f t="shared" si="304"/>
        <v>0</v>
      </c>
      <c r="W280" s="72">
        <f t="shared" si="304"/>
        <v>0</v>
      </c>
      <c r="X280" s="72">
        <f t="shared" si="304"/>
        <v>0</v>
      </c>
      <c r="Y280" s="72">
        <f t="shared" si="304"/>
        <v>0</v>
      </c>
      <c r="Z280" s="72">
        <f t="shared" si="304"/>
        <v>0</v>
      </c>
      <c r="AA280" s="72">
        <f t="shared" si="304"/>
        <v>0</v>
      </c>
      <c r="AB280" s="72">
        <f t="shared" si="304"/>
        <v>2</v>
      </c>
      <c r="AC280" s="72">
        <f t="shared" si="304"/>
        <v>2</v>
      </c>
      <c r="AD280" s="72">
        <f t="shared" si="304"/>
        <v>0</v>
      </c>
      <c r="AE280" s="72">
        <f t="shared" si="304"/>
        <v>3</v>
      </c>
      <c r="AF280" s="72">
        <f t="shared" si="304"/>
        <v>0</v>
      </c>
      <c r="AG280" s="72">
        <f t="shared" si="304"/>
        <v>0</v>
      </c>
      <c r="AH280" s="72">
        <f t="shared" si="304"/>
        <v>0</v>
      </c>
      <c r="AI280" s="72">
        <f t="shared" si="304"/>
        <v>0</v>
      </c>
      <c r="AJ280" s="72">
        <f t="shared" si="304"/>
        <v>0</v>
      </c>
      <c r="AK280" s="72">
        <f t="shared" si="304"/>
        <v>1</v>
      </c>
      <c r="AL280" s="72">
        <f t="shared" si="304"/>
        <v>0</v>
      </c>
      <c r="AM280" s="72">
        <f t="shared" si="304"/>
        <v>0</v>
      </c>
      <c r="AN280" s="72">
        <f t="shared" si="304"/>
        <v>2</v>
      </c>
      <c r="AO280" s="72">
        <f t="shared" si="304"/>
        <v>0</v>
      </c>
      <c r="AP280" s="72">
        <f t="shared" si="304"/>
        <v>13</v>
      </c>
      <c r="AQ280" s="72">
        <f t="shared" si="304"/>
        <v>0</v>
      </c>
      <c r="AR280" s="72">
        <f t="shared" si="304"/>
        <v>3</v>
      </c>
      <c r="AS280" s="72">
        <f t="shared" si="304"/>
        <v>28</v>
      </c>
      <c r="AT280" s="40">
        <f t="shared" ref="AT280" si="305">SUM(AT281:AT283)</f>
        <v>26</v>
      </c>
    </row>
    <row r="281" spans="1:46" ht="15.95" customHeight="1" x14ac:dyDescent="0.25">
      <c r="A281" s="1" t="s">
        <v>209</v>
      </c>
      <c r="B281" s="55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>
        <v>11</v>
      </c>
      <c r="AQ281" s="71"/>
      <c r="AR281" s="71"/>
      <c r="AS281" s="82">
        <v>25</v>
      </c>
      <c r="AT281" s="1">
        <v>25</v>
      </c>
    </row>
    <row r="282" spans="1:46" ht="15.95" customHeight="1" x14ac:dyDescent="0.25">
      <c r="A282" s="1" t="s">
        <v>210</v>
      </c>
      <c r="B282" s="55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>
        <v>2</v>
      </c>
      <c r="AC282" s="71">
        <v>2</v>
      </c>
      <c r="AD282" s="71"/>
      <c r="AE282" s="71">
        <v>3</v>
      </c>
      <c r="AF282" s="71"/>
      <c r="AG282" s="71"/>
      <c r="AH282" s="71"/>
      <c r="AI282" s="71"/>
      <c r="AJ282" s="71"/>
      <c r="AK282" s="71">
        <v>1</v>
      </c>
      <c r="AL282" s="71"/>
      <c r="AM282" s="71"/>
      <c r="AN282" s="71"/>
      <c r="AO282" s="71"/>
      <c r="AP282" s="71">
        <v>2</v>
      </c>
      <c r="AQ282" s="71"/>
      <c r="AR282" s="71"/>
    </row>
    <row r="283" spans="1:46" ht="15.95" customHeight="1" x14ac:dyDescent="0.25">
      <c r="A283" s="1" t="s">
        <v>211</v>
      </c>
      <c r="B283" s="55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>
        <v>2</v>
      </c>
      <c r="AO283" s="71"/>
      <c r="AP283" s="71"/>
      <c r="AQ283" s="71"/>
      <c r="AR283" s="71">
        <v>3</v>
      </c>
      <c r="AS283" s="82">
        <v>3</v>
      </c>
      <c r="AT283" s="1">
        <v>1</v>
      </c>
    </row>
    <row r="284" spans="1:46" s="5" customFormat="1" ht="15.95" customHeight="1" x14ac:dyDescent="0.25">
      <c r="A284" s="5" t="s">
        <v>28</v>
      </c>
      <c r="B284" s="9">
        <f>SUM(B285:B290)</f>
        <v>0</v>
      </c>
      <c r="C284" s="72">
        <f t="shared" ref="C284:AS284" si="306">SUM(C285:C290)</f>
        <v>0</v>
      </c>
      <c r="D284" s="72">
        <f t="shared" si="306"/>
        <v>0</v>
      </c>
      <c r="E284" s="72">
        <f t="shared" si="306"/>
        <v>0</v>
      </c>
      <c r="F284" s="72">
        <f t="shared" si="306"/>
        <v>0</v>
      </c>
      <c r="G284" s="72">
        <f t="shared" si="306"/>
        <v>0</v>
      </c>
      <c r="H284" s="72">
        <f t="shared" si="306"/>
        <v>0</v>
      </c>
      <c r="I284" s="72">
        <f t="shared" si="306"/>
        <v>0</v>
      </c>
      <c r="J284" s="72">
        <f t="shared" si="306"/>
        <v>0</v>
      </c>
      <c r="K284" s="72">
        <f t="shared" si="306"/>
        <v>0</v>
      </c>
      <c r="L284" s="72">
        <f t="shared" si="306"/>
        <v>0</v>
      </c>
      <c r="M284" s="72">
        <f t="shared" si="306"/>
        <v>0</v>
      </c>
      <c r="N284" s="72">
        <f t="shared" si="306"/>
        <v>0</v>
      </c>
      <c r="O284" s="72">
        <f t="shared" si="306"/>
        <v>0</v>
      </c>
      <c r="P284" s="72">
        <f t="shared" si="306"/>
        <v>0</v>
      </c>
      <c r="Q284" s="72">
        <f t="shared" si="306"/>
        <v>0</v>
      </c>
      <c r="R284" s="72">
        <f t="shared" si="306"/>
        <v>0</v>
      </c>
      <c r="S284" s="72">
        <f t="shared" si="306"/>
        <v>0</v>
      </c>
      <c r="T284" s="72">
        <f t="shared" si="306"/>
        <v>0</v>
      </c>
      <c r="U284" s="72">
        <f t="shared" si="306"/>
        <v>0</v>
      </c>
      <c r="V284" s="72">
        <f t="shared" si="306"/>
        <v>0</v>
      </c>
      <c r="W284" s="72">
        <f t="shared" si="306"/>
        <v>0</v>
      </c>
      <c r="X284" s="72">
        <f t="shared" si="306"/>
        <v>0</v>
      </c>
      <c r="Y284" s="72">
        <f t="shared" si="306"/>
        <v>0</v>
      </c>
      <c r="Z284" s="72">
        <f t="shared" si="306"/>
        <v>0</v>
      </c>
      <c r="AA284" s="72">
        <f t="shared" si="306"/>
        <v>0</v>
      </c>
      <c r="AB284" s="72">
        <f t="shared" si="306"/>
        <v>0</v>
      </c>
      <c r="AC284" s="72">
        <f t="shared" si="306"/>
        <v>0</v>
      </c>
      <c r="AD284" s="72">
        <f t="shared" si="306"/>
        <v>0</v>
      </c>
      <c r="AE284" s="72">
        <f t="shared" si="306"/>
        <v>26</v>
      </c>
      <c r="AF284" s="72">
        <f t="shared" si="306"/>
        <v>59</v>
      </c>
      <c r="AG284" s="72">
        <f t="shared" si="306"/>
        <v>68</v>
      </c>
      <c r="AH284" s="72">
        <f t="shared" si="306"/>
        <v>71</v>
      </c>
      <c r="AI284" s="72">
        <f t="shared" si="306"/>
        <v>76</v>
      </c>
      <c r="AJ284" s="72">
        <f t="shared" si="306"/>
        <v>112</v>
      </c>
      <c r="AK284" s="72">
        <f t="shared" si="306"/>
        <v>106</v>
      </c>
      <c r="AL284" s="72">
        <f t="shared" si="306"/>
        <v>131</v>
      </c>
      <c r="AM284" s="72">
        <f t="shared" si="306"/>
        <v>132</v>
      </c>
      <c r="AN284" s="72">
        <f t="shared" si="306"/>
        <v>154</v>
      </c>
      <c r="AO284" s="72">
        <f t="shared" si="306"/>
        <v>116</v>
      </c>
      <c r="AP284" s="72">
        <f t="shared" si="306"/>
        <v>208</v>
      </c>
      <c r="AQ284" s="72">
        <f t="shared" si="306"/>
        <v>201</v>
      </c>
      <c r="AR284" s="72">
        <f t="shared" si="306"/>
        <v>183</v>
      </c>
      <c r="AS284" s="72">
        <f t="shared" si="306"/>
        <v>262</v>
      </c>
      <c r="AT284" s="40">
        <f t="shared" ref="AT284" si="307">SUM(AT285:AT290)</f>
        <v>252</v>
      </c>
    </row>
    <row r="285" spans="1:46" s="5" customFormat="1" ht="15.95" customHeight="1" x14ac:dyDescent="0.25">
      <c r="A285" s="1" t="s">
        <v>212</v>
      </c>
      <c r="B285" s="55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>
        <v>21</v>
      </c>
      <c r="AI285" s="71">
        <v>21</v>
      </c>
      <c r="AJ285" s="71">
        <v>12</v>
      </c>
      <c r="AK285" s="71">
        <v>9</v>
      </c>
      <c r="AL285" s="71">
        <v>8</v>
      </c>
      <c r="AM285" s="71">
        <v>4</v>
      </c>
      <c r="AN285" s="71">
        <v>6</v>
      </c>
      <c r="AO285" s="71"/>
      <c r="AP285" s="71"/>
      <c r="AQ285" s="71">
        <v>10</v>
      </c>
      <c r="AR285" s="71">
        <v>8</v>
      </c>
      <c r="AS285" s="82">
        <v>1</v>
      </c>
      <c r="AT285" s="1">
        <v>10</v>
      </c>
    </row>
    <row r="286" spans="1:46" s="5" customFormat="1" ht="15.95" customHeight="1" x14ac:dyDescent="0.25">
      <c r="A286" s="1" t="s">
        <v>213</v>
      </c>
      <c r="B286" s="55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>
        <v>19</v>
      </c>
      <c r="AQ286" s="71">
        <v>18</v>
      </c>
      <c r="AR286" s="71"/>
      <c r="AS286" s="82">
        <v>14</v>
      </c>
      <c r="AT286" s="1">
        <v>29</v>
      </c>
    </row>
    <row r="287" spans="1:46" s="5" customFormat="1" ht="15.95" customHeight="1" x14ac:dyDescent="0.25">
      <c r="A287" s="1" t="s">
        <v>214</v>
      </c>
      <c r="B287" s="55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>
        <v>26</v>
      </c>
      <c r="AF287" s="71">
        <v>59</v>
      </c>
      <c r="AG287" s="71">
        <v>68</v>
      </c>
      <c r="AH287" s="71">
        <v>50</v>
      </c>
      <c r="AI287" s="71">
        <v>42</v>
      </c>
      <c r="AJ287" s="71">
        <v>86</v>
      </c>
      <c r="AK287" s="71">
        <v>93</v>
      </c>
      <c r="AL287" s="71">
        <v>113</v>
      </c>
      <c r="AM287" s="71">
        <v>122</v>
      </c>
      <c r="AN287" s="71">
        <v>111</v>
      </c>
      <c r="AO287" s="71">
        <v>96</v>
      </c>
      <c r="AP287" s="71">
        <v>139</v>
      </c>
      <c r="AQ287" s="71">
        <v>142</v>
      </c>
      <c r="AR287" s="71">
        <v>152</v>
      </c>
      <c r="AS287" s="82">
        <v>204</v>
      </c>
      <c r="AT287" s="1">
        <v>175</v>
      </c>
    </row>
    <row r="288" spans="1:46" s="5" customFormat="1" ht="15.95" customHeight="1" x14ac:dyDescent="0.25">
      <c r="A288" s="1" t="s">
        <v>215</v>
      </c>
      <c r="B288" s="55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>
        <v>13</v>
      </c>
      <c r="AJ288" s="71">
        <v>14</v>
      </c>
      <c r="AK288" s="71">
        <v>4</v>
      </c>
      <c r="AL288" s="71">
        <v>10</v>
      </c>
      <c r="AM288" s="71">
        <v>6</v>
      </c>
      <c r="AN288" s="71">
        <v>14</v>
      </c>
      <c r="AO288" s="71">
        <v>20</v>
      </c>
      <c r="AP288" s="71">
        <v>6</v>
      </c>
      <c r="AQ288" s="71">
        <v>8</v>
      </c>
      <c r="AR288" s="71">
        <v>7</v>
      </c>
      <c r="AS288" s="82">
        <v>7</v>
      </c>
      <c r="AT288" s="1">
        <v>7</v>
      </c>
    </row>
    <row r="289" spans="1:46" s="5" customFormat="1" ht="15.95" customHeight="1" x14ac:dyDescent="0.25">
      <c r="A289" s="1" t="s">
        <v>216</v>
      </c>
      <c r="B289" s="55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>
        <v>23</v>
      </c>
      <c r="AO289" s="71"/>
      <c r="AP289" s="71">
        <v>44</v>
      </c>
      <c r="AQ289" s="71">
        <v>17</v>
      </c>
      <c r="AR289" s="71">
        <v>16</v>
      </c>
      <c r="AS289" s="82">
        <v>36</v>
      </c>
      <c r="AT289" s="1">
        <v>31</v>
      </c>
    </row>
    <row r="290" spans="1:46" s="5" customFormat="1" ht="15.95" customHeight="1" x14ac:dyDescent="0.25">
      <c r="A290" s="1" t="s">
        <v>217</v>
      </c>
      <c r="B290" s="55"/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>
        <v>6</v>
      </c>
      <c r="AR290" s="71"/>
      <c r="AS290" s="82"/>
      <c r="AT290" s="1"/>
    </row>
    <row r="291" spans="1:46" s="5" customFormat="1" ht="15.95" customHeight="1" x14ac:dyDescent="0.25">
      <c r="A291" s="5" t="s">
        <v>218</v>
      </c>
      <c r="B291" s="9">
        <f>SUM(B292:B294)</f>
        <v>0</v>
      </c>
      <c r="C291" s="72">
        <f t="shared" ref="C291:AS291" si="308">SUM(C292:C294)</f>
        <v>0</v>
      </c>
      <c r="D291" s="72">
        <f t="shared" si="308"/>
        <v>0</v>
      </c>
      <c r="E291" s="72">
        <f t="shared" si="308"/>
        <v>0</v>
      </c>
      <c r="F291" s="72">
        <f t="shared" si="308"/>
        <v>0</v>
      </c>
      <c r="G291" s="72">
        <f t="shared" si="308"/>
        <v>0</v>
      </c>
      <c r="H291" s="72">
        <f t="shared" si="308"/>
        <v>0</v>
      </c>
      <c r="I291" s="72">
        <f t="shared" si="308"/>
        <v>0</v>
      </c>
      <c r="J291" s="72">
        <f t="shared" si="308"/>
        <v>0</v>
      </c>
      <c r="K291" s="72">
        <f t="shared" si="308"/>
        <v>0</v>
      </c>
      <c r="L291" s="72">
        <f t="shared" si="308"/>
        <v>0</v>
      </c>
      <c r="M291" s="72">
        <f t="shared" si="308"/>
        <v>0</v>
      </c>
      <c r="N291" s="72">
        <f t="shared" si="308"/>
        <v>0</v>
      </c>
      <c r="O291" s="72">
        <f t="shared" si="308"/>
        <v>0</v>
      </c>
      <c r="P291" s="72">
        <f t="shared" si="308"/>
        <v>0</v>
      </c>
      <c r="Q291" s="72">
        <f t="shared" si="308"/>
        <v>0</v>
      </c>
      <c r="R291" s="72">
        <f t="shared" si="308"/>
        <v>0</v>
      </c>
      <c r="S291" s="72">
        <f t="shared" si="308"/>
        <v>0</v>
      </c>
      <c r="T291" s="72">
        <f t="shared" si="308"/>
        <v>0</v>
      </c>
      <c r="U291" s="72">
        <f t="shared" si="308"/>
        <v>0</v>
      </c>
      <c r="V291" s="72">
        <f t="shared" si="308"/>
        <v>0</v>
      </c>
      <c r="W291" s="72">
        <f t="shared" si="308"/>
        <v>0</v>
      </c>
      <c r="X291" s="72">
        <f t="shared" si="308"/>
        <v>8</v>
      </c>
      <c r="Y291" s="72">
        <f t="shared" si="308"/>
        <v>11</v>
      </c>
      <c r="Z291" s="72">
        <f t="shared" si="308"/>
        <v>26</v>
      </c>
      <c r="AA291" s="72">
        <f t="shared" si="308"/>
        <v>31</v>
      </c>
      <c r="AB291" s="72">
        <f t="shared" si="308"/>
        <v>0</v>
      </c>
      <c r="AC291" s="72">
        <f t="shared" si="308"/>
        <v>0</v>
      </c>
      <c r="AD291" s="72">
        <f t="shared" si="308"/>
        <v>0</v>
      </c>
      <c r="AE291" s="72">
        <f t="shared" si="308"/>
        <v>48</v>
      </c>
      <c r="AF291" s="72">
        <f t="shared" si="308"/>
        <v>17</v>
      </c>
      <c r="AG291" s="72">
        <f t="shared" si="308"/>
        <v>0</v>
      </c>
      <c r="AH291" s="72">
        <f t="shared" si="308"/>
        <v>19</v>
      </c>
      <c r="AI291" s="72">
        <f t="shared" si="308"/>
        <v>13</v>
      </c>
      <c r="AJ291" s="72">
        <f t="shared" si="308"/>
        <v>0</v>
      </c>
      <c r="AK291" s="72">
        <f t="shared" si="308"/>
        <v>0</v>
      </c>
      <c r="AL291" s="72">
        <f t="shared" si="308"/>
        <v>0</v>
      </c>
      <c r="AM291" s="72">
        <f t="shared" si="308"/>
        <v>8</v>
      </c>
      <c r="AN291" s="72">
        <f t="shared" si="308"/>
        <v>0</v>
      </c>
      <c r="AO291" s="72">
        <f t="shared" si="308"/>
        <v>0</v>
      </c>
      <c r="AP291" s="72">
        <f t="shared" si="308"/>
        <v>0</v>
      </c>
      <c r="AQ291" s="72">
        <f t="shared" si="308"/>
        <v>17</v>
      </c>
      <c r="AR291" s="72">
        <f t="shared" si="308"/>
        <v>7</v>
      </c>
      <c r="AS291" s="72">
        <f t="shared" si="308"/>
        <v>0</v>
      </c>
      <c r="AT291" s="40">
        <f t="shared" ref="AT291" si="309">SUM(AT292:AT294)</f>
        <v>11</v>
      </c>
    </row>
    <row r="292" spans="1:46" ht="15.95" customHeight="1" x14ac:dyDescent="0.25">
      <c r="A292" s="1" t="s">
        <v>219</v>
      </c>
      <c r="B292" s="55"/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>
        <v>8</v>
      </c>
      <c r="Y292" s="71">
        <v>11</v>
      </c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</row>
    <row r="293" spans="1:46" ht="15.95" customHeight="1" x14ac:dyDescent="0.25">
      <c r="A293" s="1" t="s">
        <v>220</v>
      </c>
      <c r="B293" s="55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>
        <v>48</v>
      </c>
      <c r="AF293" s="71">
        <v>17</v>
      </c>
      <c r="AG293" s="71"/>
      <c r="AH293" s="71">
        <v>19</v>
      </c>
      <c r="AI293" s="71">
        <v>13</v>
      </c>
      <c r="AJ293" s="71"/>
      <c r="AK293" s="71"/>
      <c r="AL293" s="71"/>
      <c r="AM293" s="71">
        <v>8</v>
      </c>
      <c r="AN293" s="71"/>
      <c r="AO293" s="71"/>
      <c r="AP293" s="71"/>
      <c r="AQ293" s="71">
        <v>17</v>
      </c>
      <c r="AR293" s="71">
        <v>7</v>
      </c>
    </row>
    <row r="294" spans="1:46" ht="15.95" customHeight="1" x14ac:dyDescent="0.25">
      <c r="A294" s="1" t="s">
        <v>221</v>
      </c>
      <c r="B294" s="55"/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>
        <v>26</v>
      </c>
      <c r="AA294" s="71">
        <v>31</v>
      </c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T294" s="1">
        <v>11</v>
      </c>
    </row>
    <row r="295" spans="1:46" s="5" customFormat="1" ht="15.95" customHeight="1" x14ac:dyDescent="0.25">
      <c r="A295" s="5" t="s">
        <v>222</v>
      </c>
      <c r="B295" s="9">
        <f>+B296</f>
        <v>0</v>
      </c>
      <c r="C295" s="72">
        <f t="shared" ref="C295:AT295" si="310">+C296</f>
        <v>0</v>
      </c>
      <c r="D295" s="72">
        <f t="shared" si="310"/>
        <v>0</v>
      </c>
      <c r="E295" s="72">
        <f t="shared" si="310"/>
        <v>0</v>
      </c>
      <c r="F295" s="72">
        <f t="shared" si="310"/>
        <v>0</v>
      </c>
      <c r="G295" s="72">
        <f t="shared" si="310"/>
        <v>0</v>
      </c>
      <c r="H295" s="72">
        <f t="shared" si="310"/>
        <v>0</v>
      </c>
      <c r="I295" s="72">
        <f t="shared" si="310"/>
        <v>0</v>
      </c>
      <c r="J295" s="72">
        <f t="shared" si="310"/>
        <v>0</v>
      </c>
      <c r="K295" s="72">
        <f t="shared" si="310"/>
        <v>0</v>
      </c>
      <c r="L295" s="72">
        <f t="shared" si="310"/>
        <v>0</v>
      </c>
      <c r="M295" s="72">
        <f t="shared" si="310"/>
        <v>0</v>
      </c>
      <c r="N295" s="72">
        <f t="shared" si="310"/>
        <v>0</v>
      </c>
      <c r="O295" s="72">
        <f t="shared" si="310"/>
        <v>0</v>
      </c>
      <c r="P295" s="72">
        <f t="shared" si="310"/>
        <v>0</v>
      </c>
      <c r="Q295" s="72">
        <f t="shared" si="310"/>
        <v>0</v>
      </c>
      <c r="R295" s="72">
        <f t="shared" si="310"/>
        <v>0</v>
      </c>
      <c r="S295" s="72">
        <f t="shared" si="310"/>
        <v>0</v>
      </c>
      <c r="T295" s="72">
        <f t="shared" si="310"/>
        <v>0</v>
      </c>
      <c r="U295" s="72">
        <f t="shared" si="310"/>
        <v>0</v>
      </c>
      <c r="V295" s="72">
        <f t="shared" si="310"/>
        <v>0</v>
      </c>
      <c r="W295" s="72">
        <f t="shared" si="310"/>
        <v>0</v>
      </c>
      <c r="X295" s="72">
        <f t="shared" si="310"/>
        <v>23</v>
      </c>
      <c r="Y295" s="72">
        <f t="shared" si="310"/>
        <v>37</v>
      </c>
      <c r="Z295" s="72">
        <f t="shared" si="310"/>
        <v>58</v>
      </c>
      <c r="AA295" s="72">
        <f t="shared" si="310"/>
        <v>67</v>
      </c>
      <c r="AB295" s="72">
        <f t="shared" si="310"/>
        <v>91</v>
      </c>
      <c r="AC295" s="72">
        <f t="shared" si="310"/>
        <v>73</v>
      </c>
      <c r="AD295" s="72">
        <f t="shared" si="310"/>
        <v>30</v>
      </c>
      <c r="AE295" s="72">
        <f t="shared" si="310"/>
        <v>40</v>
      </c>
      <c r="AF295" s="72">
        <f t="shared" si="310"/>
        <v>25</v>
      </c>
      <c r="AG295" s="72">
        <f t="shared" si="310"/>
        <v>31</v>
      </c>
      <c r="AH295" s="72">
        <f t="shared" si="310"/>
        <v>17</v>
      </c>
      <c r="AI295" s="72">
        <f t="shared" si="310"/>
        <v>15</v>
      </c>
      <c r="AJ295" s="72">
        <f t="shared" si="310"/>
        <v>2</v>
      </c>
      <c r="AK295" s="72">
        <f t="shared" si="310"/>
        <v>0</v>
      </c>
      <c r="AL295" s="72">
        <f t="shared" si="310"/>
        <v>0</v>
      </c>
      <c r="AM295" s="72">
        <f t="shared" si="310"/>
        <v>0</v>
      </c>
      <c r="AN295" s="72">
        <f t="shared" si="310"/>
        <v>0</v>
      </c>
      <c r="AO295" s="72">
        <f t="shared" si="310"/>
        <v>0</v>
      </c>
      <c r="AP295" s="72">
        <f t="shared" si="310"/>
        <v>1</v>
      </c>
      <c r="AQ295" s="72">
        <f t="shared" si="310"/>
        <v>0</v>
      </c>
      <c r="AR295" s="72">
        <f t="shared" si="310"/>
        <v>0</v>
      </c>
      <c r="AS295" s="72">
        <f t="shared" si="310"/>
        <v>0</v>
      </c>
      <c r="AT295" s="40">
        <f t="shared" si="310"/>
        <v>0</v>
      </c>
    </row>
    <row r="296" spans="1:46" s="5" customFormat="1" ht="15.95" customHeight="1" x14ac:dyDescent="0.25">
      <c r="A296" s="1" t="s">
        <v>223</v>
      </c>
      <c r="B296" s="55">
        <v>0</v>
      </c>
      <c r="C296" s="71">
        <v>0</v>
      </c>
      <c r="D296" s="71">
        <v>0</v>
      </c>
      <c r="E296" s="71">
        <v>0</v>
      </c>
      <c r="F296" s="71">
        <v>0</v>
      </c>
      <c r="G296" s="71">
        <v>0</v>
      </c>
      <c r="H296" s="71">
        <v>0</v>
      </c>
      <c r="I296" s="71">
        <v>0</v>
      </c>
      <c r="J296" s="71">
        <v>0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0</v>
      </c>
      <c r="Q296" s="71">
        <v>0</v>
      </c>
      <c r="R296" s="71">
        <v>0</v>
      </c>
      <c r="S296" s="71">
        <v>0</v>
      </c>
      <c r="T296" s="71">
        <v>0</v>
      </c>
      <c r="U296" s="71">
        <v>0</v>
      </c>
      <c r="V296" s="71">
        <v>0</v>
      </c>
      <c r="W296" s="71">
        <v>0</v>
      </c>
      <c r="X296" s="71">
        <v>23</v>
      </c>
      <c r="Y296" s="71">
        <v>37</v>
      </c>
      <c r="Z296" s="71">
        <v>58</v>
      </c>
      <c r="AA296" s="71">
        <v>67</v>
      </c>
      <c r="AB296" s="71">
        <v>91</v>
      </c>
      <c r="AC296" s="71">
        <v>73</v>
      </c>
      <c r="AD296" s="71">
        <v>30</v>
      </c>
      <c r="AE296" s="71">
        <v>40</v>
      </c>
      <c r="AF296" s="71">
        <v>25</v>
      </c>
      <c r="AG296" s="71">
        <v>31</v>
      </c>
      <c r="AH296" s="71">
        <v>17</v>
      </c>
      <c r="AI296" s="71">
        <v>15</v>
      </c>
      <c r="AJ296" s="71">
        <v>2</v>
      </c>
      <c r="AK296" s="71">
        <v>0</v>
      </c>
      <c r="AL296" s="71">
        <v>0</v>
      </c>
      <c r="AM296" s="71">
        <v>0</v>
      </c>
      <c r="AN296" s="71">
        <v>0</v>
      </c>
      <c r="AO296" s="71">
        <v>0</v>
      </c>
      <c r="AP296" s="71">
        <v>1</v>
      </c>
      <c r="AQ296" s="72"/>
      <c r="AR296" s="72"/>
      <c r="AS296" s="8"/>
    </row>
    <row r="297" spans="1:46" s="5" customFormat="1" ht="15.95" customHeight="1" x14ac:dyDescent="0.25">
      <c r="A297" s="5" t="s">
        <v>224</v>
      </c>
      <c r="B297" s="9">
        <f>+B298</f>
        <v>0</v>
      </c>
      <c r="C297" s="72">
        <f t="shared" ref="C297:AT297" si="311">+C298</f>
        <v>0</v>
      </c>
      <c r="D297" s="72">
        <f t="shared" si="311"/>
        <v>0</v>
      </c>
      <c r="E297" s="72">
        <f t="shared" si="311"/>
        <v>0</v>
      </c>
      <c r="F297" s="72">
        <f t="shared" si="311"/>
        <v>0</v>
      </c>
      <c r="G297" s="72">
        <f t="shared" si="311"/>
        <v>0</v>
      </c>
      <c r="H297" s="72">
        <f t="shared" si="311"/>
        <v>0</v>
      </c>
      <c r="I297" s="72">
        <f t="shared" si="311"/>
        <v>0</v>
      </c>
      <c r="J297" s="72">
        <f t="shared" si="311"/>
        <v>0</v>
      </c>
      <c r="K297" s="72">
        <f t="shared" si="311"/>
        <v>0</v>
      </c>
      <c r="L297" s="72">
        <f t="shared" si="311"/>
        <v>0</v>
      </c>
      <c r="M297" s="72">
        <f t="shared" si="311"/>
        <v>0</v>
      </c>
      <c r="N297" s="72">
        <f t="shared" si="311"/>
        <v>0</v>
      </c>
      <c r="O297" s="72">
        <f t="shared" si="311"/>
        <v>0</v>
      </c>
      <c r="P297" s="72">
        <f t="shared" si="311"/>
        <v>0</v>
      </c>
      <c r="Q297" s="72">
        <f t="shared" si="311"/>
        <v>0</v>
      </c>
      <c r="R297" s="72">
        <f t="shared" si="311"/>
        <v>0</v>
      </c>
      <c r="S297" s="72">
        <f t="shared" si="311"/>
        <v>0</v>
      </c>
      <c r="T297" s="72">
        <f t="shared" si="311"/>
        <v>0</v>
      </c>
      <c r="U297" s="72">
        <f t="shared" si="311"/>
        <v>0</v>
      </c>
      <c r="V297" s="72">
        <f t="shared" si="311"/>
        <v>0</v>
      </c>
      <c r="W297" s="72">
        <f t="shared" si="311"/>
        <v>0</v>
      </c>
      <c r="X297" s="72">
        <f t="shared" si="311"/>
        <v>0</v>
      </c>
      <c r="Y297" s="72">
        <f t="shared" si="311"/>
        <v>0</v>
      </c>
      <c r="Z297" s="72">
        <f t="shared" si="311"/>
        <v>0</v>
      </c>
      <c r="AA297" s="72">
        <f t="shared" si="311"/>
        <v>0</v>
      </c>
      <c r="AB297" s="72">
        <f t="shared" si="311"/>
        <v>0</v>
      </c>
      <c r="AC297" s="72">
        <f t="shared" si="311"/>
        <v>0</v>
      </c>
      <c r="AD297" s="72">
        <f t="shared" si="311"/>
        <v>0</v>
      </c>
      <c r="AE297" s="72">
        <f t="shared" si="311"/>
        <v>0</v>
      </c>
      <c r="AF297" s="72">
        <f t="shared" si="311"/>
        <v>0</v>
      </c>
      <c r="AG297" s="72">
        <f t="shared" si="311"/>
        <v>0</v>
      </c>
      <c r="AH297" s="72">
        <f t="shared" si="311"/>
        <v>0</v>
      </c>
      <c r="AI297" s="72">
        <f t="shared" si="311"/>
        <v>9</v>
      </c>
      <c r="AJ297" s="72">
        <f t="shared" si="311"/>
        <v>18</v>
      </c>
      <c r="AK297" s="72">
        <f t="shared" si="311"/>
        <v>8</v>
      </c>
      <c r="AL297" s="72">
        <f t="shared" si="311"/>
        <v>8</v>
      </c>
      <c r="AM297" s="72">
        <f t="shared" si="311"/>
        <v>9</v>
      </c>
      <c r="AN297" s="72">
        <f t="shared" si="311"/>
        <v>14</v>
      </c>
      <c r="AO297" s="72">
        <f t="shared" si="311"/>
        <v>0</v>
      </c>
      <c r="AP297" s="72">
        <f t="shared" si="311"/>
        <v>11</v>
      </c>
      <c r="AQ297" s="72">
        <f t="shared" si="311"/>
        <v>0</v>
      </c>
      <c r="AR297" s="72">
        <f t="shared" si="311"/>
        <v>0</v>
      </c>
      <c r="AS297" s="72">
        <f t="shared" si="311"/>
        <v>0</v>
      </c>
      <c r="AT297" s="40">
        <f t="shared" si="311"/>
        <v>0</v>
      </c>
    </row>
    <row r="298" spans="1:46" s="5" customFormat="1" ht="15.95" customHeight="1" x14ac:dyDescent="0.25">
      <c r="A298" s="1" t="s">
        <v>225</v>
      </c>
      <c r="B298" s="55">
        <v>0</v>
      </c>
      <c r="C298" s="71">
        <v>0</v>
      </c>
      <c r="D298" s="71">
        <v>0</v>
      </c>
      <c r="E298" s="71">
        <v>0</v>
      </c>
      <c r="F298" s="71">
        <v>0</v>
      </c>
      <c r="G298" s="71">
        <v>0</v>
      </c>
      <c r="H298" s="71">
        <v>0</v>
      </c>
      <c r="I298" s="71">
        <v>0</v>
      </c>
      <c r="J298" s="71">
        <v>0</v>
      </c>
      <c r="K298" s="71">
        <v>0</v>
      </c>
      <c r="L298" s="71">
        <v>0</v>
      </c>
      <c r="M298" s="71">
        <v>0</v>
      </c>
      <c r="N298" s="71">
        <v>0</v>
      </c>
      <c r="O298" s="71">
        <v>0</v>
      </c>
      <c r="P298" s="71">
        <v>0</v>
      </c>
      <c r="Q298" s="71">
        <v>0</v>
      </c>
      <c r="R298" s="71">
        <v>0</v>
      </c>
      <c r="S298" s="71">
        <v>0</v>
      </c>
      <c r="T298" s="71">
        <v>0</v>
      </c>
      <c r="U298" s="71">
        <v>0</v>
      </c>
      <c r="V298" s="71">
        <v>0</v>
      </c>
      <c r="W298" s="71">
        <v>0</v>
      </c>
      <c r="X298" s="71">
        <v>0</v>
      </c>
      <c r="Y298" s="71">
        <v>0</v>
      </c>
      <c r="Z298" s="71">
        <v>0</v>
      </c>
      <c r="AA298" s="71">
        <v>0</v>
      </c>
      <c r="AB298" s="71">
        <v>0</v>
      </c>
      <c r="AC298" s="71">
        <v>0</v>
      </c>
      <c r="AD298" s="71">
        <v>0</v>
      </c>
      <c r="AE298" s="71">
        <v>0</v>
      </c>
      <c r="AF298" s="71">
        <v>0</v>
      </c>
      <c r="AG298" s="71">
        <v>0</v>
      </c>
      <c r="AH298" s="71">
        <v>0</v>
      </c>
      <c r="AI298" s="71">
        <v>9</v>
      </c>
      <c r="AJ298" s="71">
        <v>18</v>
      </c>
      <c r="AK298" s="71">
        <v>8</v>
      </c>
      <c r="AL298" s="71">
        <v>8</v>
      </c>
      <c r="AM298" s="71">
        <v>9</v>
      </c>
      <c r="AN298" s="71">
        <v>14</v>
      </c>
      <c r="AO298" s="71"/>
      <c r="AP298" s="71">
        <v>11</v>
      </c>
      <c r="AQ298" s="71"/>
      <c r="AR298" s="71"/>
      <c r="AS298" s="8"/>
    </row>
    <row r="299" spans="1:46" s="5" customFormat="1" ht="15.95" customHeight="1" x14ac:dyDescent="0.25">
      <c r="A299" s="5" t="s">
        <v>226</v>
      </c>
      <c r="B299" s="9">
        <f t="shared" ref="B299:AS299" si="312">SUM(B300:B302)</f>
        <v>0</v>
      </c>
      <c r="C299" s="72">
        <f t="shared" si="312"/>
        <v>0</v>
      </c>
      <c r="D299" s="72">
        <f t="shared" si="312"/>
        <v>0</v>
      </c>
      <c r="E299" s="72">
        <f t="shared" si="312"/>
        <v>0</v>
      </c>
      <c r="F299" s="72">
        <f t="shared" si="312"/>
        <v>0</v>
      </c>
      <c r="G299" s="72">
        <f t="shared" si="312"/>
        <v>0</v>
      </c>
      <c r="H299" s="72">
        <f t="shared" si="312"/>
        <v>0</v>
      </c>
      <c r="I299" s="72">
        <f t="shared" si="312"/>
        <v>0</v>
      </c>
      <c r="J299" s="72">
        <f t="shared" si="312"/>
        <v>0</v>
      </c>
      <c r="K299" s="72">
        <f t="shared" si="312"/>
        <v>0</v>
      </c>
      <c r="L299" s="72">
        <f t="shared" si="312"/>
        <v>0</v>
      </c>
      <c r="M299" s="72">
        <f t="shared" si="312"/>
        <v>0</v>
      </c>
      <c r="N299" s="72">
        <f t="shared" si="312"/>
        <v>0</v>
      </c>
      <c r="O299" s="72">
        <f t="shared" si="312"/>
        <v>0</v>
      </c>
      <c r="P299" s="72">
        <f t="shared" si="312"/>
        <v>0</v>
      </c>
      <c r="Q299" s="72">
        <f t="shared" si="312"/>
        <v>0</v>
      </c>
      <c r="R299" s="72">
        <f t="shared" si="312"/>
        <v>0</v>
      </c>
      <c r="S299" s="72">
        <f t="shared" si="312"/>
        <v>0</v>
      </c>
      <c r="T299" s="72">
        <f t="shared" si="312"/>
        <v>0</v>
      </c>
      <c r="U299" s="72">
        <f t="shared" si="312"/>
        <v>0</v>
      </c>
      <c r="V299" s="72">
        <f t="shared" si="312"/>
        <v>0</v>
      </c>
      <c r="W299" s="72">
        <f t="shared" si="312"/>
        <v>0</v>
      </c>
      <c r="X299" s="72">
        <f t="shared" si="312"/>
        <v>0</v>
      </c>
      <c r="Y299" s="72">
        <f t="shared" si="312"/>
        <v>0</v>
      </c>
      <c r="Z299" s="72">
        <f t="shared" si="312"/>
        <v>28</v>
      </c>
      <c r="AA299" s="72">
        <f t="shared" si="312"/>
        <v>54</v>
      </c>
      <c r="AB299" s="72">
        <f t="shared" si="312"/>
        <v>83</v>
      </c>
      <c r="AC299" s="72">
        <f t="shared" si="312"/>
        <v>108</v>
      </c>
      <c r="AD299" s="72">
        <f t="shared" si="312"/>
        <v>113</v>
      </c>
      <c r="AE299" s="72">
        <f t="shared" si="312"/>
        <v>112</v>
      </c>
      <c r="AF299" s="72">
        <f t="shared" si="312"/>
        <v>127</v>
      </c>
      <c r="AG299" s="72">
        <f t="shared" si="312"/>
        <v>127</v>
      </c>
      <c r="AH299" s="72">
        <f t="shared" si="312"/>
        <v>126</v>
      </c>
      <c r="AI299" s="72">
        <f t="shared" si="312"/>
        <v>135</v>
      </c>
      <c r="AJ299" s="72">
        <f t="shared" si="312"/>
        <v>143</v>
      </c>
      <c r="AK299" s="72">
        <f t="shared" si="312"/>
        <v>156</v>
      </c>
      <c r="AL299" s="72">
        <f t="shared" si="312"/>
        <v>176</v>
      </c>
      <c r="AM299" s="72">
        <f t="shared" si="312"/>
        <v>182</v>
      </c>
      <c r="AN299" s="72">
        <f t="shared" si="312"/>
        <v>202</v>
      </c>
      <c r="AO299" s="72">
        <f t="shared" si="312"/>
        <v>199</v>
      </c>
      <c r="AP299" s="72">
        <f t="shared" si="312"/>
        <v>205</v>
      </c>
      <c r="AQ299" s="72">
        <f t="shared" si="312"/>
        <v>224</v>
      </c>
      <c r="AR299" s="72">
        <f t="shared" si="312"/>
        <v>229</v>
      </c>
      <c r="AS299" s="72">
        <f t="shared" si="312"/>
        <v>234</v>
      </c>
      <c r="AT299" s="40">
        <f>SUM(AT300:AT302)</f>
        <v>250</v>
      </c>
    </row>
    <row r="300" spans="1:46" ht="15.95" customHeight="1" x14ac:dyDescent="0.25">
      <c r="A300" s="1" t="s">
        <v>227</v>
      </c>
      <c r="B300" s="55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>
        <v>28</v>
      </c>
      <c r="AA300" s="71">
        <v>54</v>
      </c>
      <c r="AB300" s="71">
        <v>83</v>
      </c>
      <c r="AC300" s="71">
        <v>108</v>
      </c>
      <c r="AD300" s="71">
        <v>113</v>
      </c>
      <c r="AE300" s="71">
        <v>112</v>
      </c>
      <c r="AF300" s="71">
        <v>127</v>
      </c>
      <c r="AG300" s="71">
        <v>127</v>
      </c>
      <c r="AH300" s="71">
        <v>126</v>
      </c>
      <c r="AI300" s="71">
        <v>135</v>
      </c>
      <c r="AJ300" s="71">
        <v>143</v>
      </c>
      <c r="AK300" s="71">
        <v>156</v>
      </c>
      <c r="AL300" s="71">
        <v>162</v>
      </c>
      <c r="AM300" s="71">
        <v>154</v>
      </c>
      <c r="AN300" s="71">
        <v>153</v>
      </c>
      <c r="AO300" s="71">
        <v>143</v>
      </c>
      <c r="AP300" s="71">
        <v>146</v>
      </c>
      <c r="AQ300" s="71">
        <v>160</v>
      </c>
      <c r="AR300" s="71">
        <v>156</v>
      </c>
      <c r="AS300" s="82">
        <v>162</v>
      </c>
      <c r="AT300" s="1">
        <v>181</v>
      </c>
    </row>
    <row r="301" spans="1:46" ht="15.95" customHeight="1" x14ac:dyDescent="0.25">
      <c r="A301" s="1" t="s">
        <v>228</v>
      </c>
      <c r="B301" s="55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>
        <v>14</v>
      </c>
      <c r="AM301" s="71">
        <v>28</v>
      </c>
      <c r="AN301" s="71">
        <v>49</v>
      </c>
      <c r="AO301" s="71">
        <v>56</v>
      </c>
      <c r="AP301" s="71">
        <v>59</v>
      </c>
      <c r="AQ301" s="71">
        <v>64</v>
      </c>
      <c r="AR301" s="71">
        <v>73</v>
      </c>
      <c r="AS301" s="82">
        <v>72</v>
      </c>
      <c r="AT301" s="1">
        <v>47</v>
      </c>
    </row>
    <row r="302" spans="1:46" ht="15.95" customHeight="1" x14ac:dyDescent="0.25">
      <c r="A302" s="1" t="s">
        <v>229</v>
      </c>
      <c r="B302" s="55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1">
        <v>22</v>
      </c>
    </row>
    <row r="303" spans="1:46" s="5" customFormat="1" ht="15.95" customHeight="1" x14ac:dyDescent="0.25">
      <c r="A303" s="5" t="s">
        <v>58</v>
      </c>
      <c r="B303" s="9">
        <f>+B304</f>
        <v>0</v>
      </c>
      <c r="C303" s="72">
        <f t="shared" ref="C303:AT303" si="313">+C304</f>
        <v>0</v>
      </c>
      <c r="D303" s="72">
        <f t="shared" si="313"/>
        <v>0</v>
      </c>
      <c r="E303" s="72">
        <f t="shared" si="313"/>
        <v>0</v>
      </c>
      <c r="F303" s="72">
        <f t="shared" si="313"/>
        <v>0</v>
      </c>
      <c r="G303" s="72">
        <f t="shared" si="313"/>
        <v>0</v>
      </c>
      <c r="H303" s="72">
        <f t="shared" si="313"/>
        <v>0</v>
      </c>
      <c r="I303" s="72">
        <f t="shared" si="313"/>
        <v>0</v>
      </c>
      <c r="J303" s="72">
        <f t="shared" si="313"/>
        <v>0</v>
      </c>
      <c r="K303" s="72">
        <f t="shared" si="313"/>
        <v>0</v>
      </c>
      <c r="L303" s="72">
        <f t="shared" si="313"/>
        <v>0</v>
      </c>
      <c r="M303" s="72">
        <f t="shared" si="313"/>
        <v>0</v>
      </c>
      <c r="N303" s="72">
        <f t="shared" si="313"/>
        <v>0</v>
      </c>
      <c r="O303" s="72">
        <f t="shared" si="313"/>
        <v>0</v>
      </c>
      <c r="P303" s="72">
        <f t="shared" si="313"/>
        <v>0</v>
      </c>
      <c r="Q303" s="72">
        <f t="shared" si="313"/>
        <v>0</v>
      </c>
      <c r="R303" s="72">
        <f t="shared" si="313"/>
        <v>0</v>
      </c>
      <c r="S303" s="72">
        <f t="shared" si="313"/>
        <v>0</v>
      </c>
      <c r="T303" s="72">
        <f t="shared" si="313"/>
        <v>0</v>
      </c>
      <c r="U303" s="72">
        <f t="shared" si="313"/>
        <v>0</v>
      </c>
      <c r="V303" s="72">
        <f t="shared" si="313"/>
        <v>0</v>
      </c>
      <c r="W303" s="72">
        <f t="shared" si="313"/>
        <v>0</v>
      </c>
      <c r="X303" s="72">
        <f t="shared" si="313"/>
        <v>0</v>
      </c>
      <c r="Y303" s="72">
        <f t="shared" si="313"/>
        <v>0</v>
      </c>
      <c r="Z303" s="72">
        <f t="shared" si="313"/>
        <v>55</v>
      </c>
      <c r="AA303" s="72">
        <f t="shared" si="313"/>
        <v>100</v>
      </c>
      <c r="AB303" s="72">
        <f t="shared" si="313"/>
        <v>129</v>
      </c>
      <c r="AC303" s="72">
        <f t="shared" si="313"/>
        <v>202</v>
      </c>
      <c r="AD303" s="72">
        <f t="shared" si="313"/>
        <v>234</v>
      </c>
      <c r="AE303" s="72">
        <f t="shared" si="313"/>
        <v>260</v>
      </c>
      <c r="AF303" s="72">
        <f t="shared" si="313"/>
        <v>298</v>
      </c>
      <c r="AG303" s="72">
        <f t="shared" si="313"/>
        <v>345</v>
      </c>
      <c r="AH303" s="72">
        <f t="shared" si="313"/>
        <v>330</v>
      </c>
      <c r="AI303" s="72">
        <f t="shared" si="313"/>
        <v>334</v>
      </c>
      <c r="AJ303" s="72">
        <f t="shared" si="313"/>
        <v>402</v>
      </c>
      <c r="AK303" s="72">
        <f t="shared" si="313"/>
        <v>430</v>
      </c>
      <c r="AL303" s="72">
        <f t="shared" si="313"/>
        <v>491</v>
      </c>
      <c r="AM303" s="72">
        <f t="shared" si="313"/>
        <v>567</v>
      </c>
      <c r="AN303" s="72">
        <f t="shared" si="313"/>
        <v>643</v>
      </c>
      <c r="AO303" s="72">
        <f t="shared" si="313"/>
        <v>642</v>
      </c>
      <c r="AP303" s="72">
        <f t="shared" si="313"/>
        <v>684</v>
      </c>
      <c r="AQ303" s="72">
        <f t="shared" si="313"/>
        <v>593</v>
      </c>
      <c r="AR303" s="72">
        <f t="shared" si="313"/>
        <v>509</v>
      </c>
      <c r="AS303" s="72">
        <f t="shared" si="313"/>
        <v>564</v>
      </c>
      <c r="AT303" s="40">
        <f t="shared" si="313"/>
        <v>583</v>
      </c>
    </row>
    <row r="304" spans="1:46" s="5" customFormat="1" ht="15.95" customHeight="1" x14ac:dyDescent="0.25">
      <c r="A304" s="99" t="s">
        <v>230</v>
      </c>
      <c r="B304" s="100">
        <v>0</v>
      </c>
      <c r="C304" s="101">
        <v>0</v>
      </c>
      <c r="D304" s="101">
        <v>0</v>
      </c>
      <c r="E304" s="101">
        <v>0</v>
      </c>
      <c r="F304" s="101">
        <v>0</v>
      </c>
      <c r="G304" s="101">
        <v>0</v>
      </c>
      <c r="H304" s="101">
        <v>0</v>
      </c>
      <c r="I304" s="101">
        <v>0</v>
      </c>
      <c r="J304" s="101">
        <v>0</v>
      </c>
      <c r="K304" s="101">
        <v>0</v>
      </c>
      <c r="L304" s="101">
        <v>0</v>
      </c>
      <c r="M304" s="101">
        <v>0</v>
      </c>
      <c r="N304" s="101">
        <v>0</v>
      </c>
      <c r="O304" s="101">
        <v>0</v>
      </c>
      <c r="P304" s="101">
        <v>0</v>
      </c>
      <c r="Q304" s="101">
        <v>0</v>
      </c>
      <c r="R304" s="101">
        <v>0</v>
      </c>
      <c r="S304" s="101">
        <v>0</v>
      </c>
      <c r="T304" s="101">
        <v>0</v>
      </c>
      <c r="U304" s="101">
        <v>0</v>
      </c>
      <c r="V304" s="101">
        <v>0</v>
      </c>
      <c r="W304" s="101">
        <v>0</v>
      </c>
      <c r="X304" s="101">
        <v>0</v>
      </c>
      <c r="Y304" s="101">
        <v>0</v>
      </c>
      <c r="Z304" s="101">
        <v>55</v>
      </c>
      <c r="AA304" s="101">
        <v>100</v>
      </c>
      <c r="AB304" s="101">
        <v>129</v>
      </c>
      <c r="AC304" s="101">
        <v>202</v>
      </c>
      <c r="AD304" s="101">
        <v>234</v>
      </c>
      <c r="AE304" s="101">
        <v>260</v>
      </c>
      <c r="AF304" s="101">
        <v>298</v>
      </c>
      <c r="AG304" s="101">
        <v>345</v>
      </c>
      <c r="AH304" s="101">
        <v>330</v>
      </c>
      <c r="AI304" s="101">
        <v>334</v>
      </c>
      <c r="AJ304" s="101">
        <v>402</v>
      </c>
      <c r="AK304" s="101">
        <v>430</v>
      </c>
      <c r="AL304" s="101">
        <v>491</v>
      </c>
      <c r="AM304" s="101">
        <v>567</v>
      </c>
      <c r="AN304" s="101">
        <v>643</v>
      </c>
      <c r="AO304" s="101">
        <v>642</v>
      </c>
      <c r="AP304" s="101">
        <v>684</v>
      </c>
      <c r="AQ304" s="101">
        <v>593</v>
      </c>
      <c r="AR304" s="101">
        <v>509</v>
      </c>
      <c r="AS304" s="102">
        <v>564</v>
      </c>
      <c r="AT304" s="99">
        <v>583</v>
      </c>
    </row>
    <row r="305" spans="1:44" s="5" customFormat="1" ht="15.95" customHeight="1" x14ac:dyDescent="0.25">
      <c r="A305" s="98" t="s">
        <v>231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</row>
    <row r="306" spans="1:44" s="1" customFormat="1" ht="15.95" customHeight="1" x14ac:dyDescent="0.25">
      <c r="A306" s="98" t="s">
        <v>232</v>
      </c>
    </row>
    <row r="307" spans="1:44" s="1" customFormat="1" ht="15.95" customHeight="1" x14ac:dyDescent="0.25"/>
    <row r="308" spans="1:44" s="1" customFormat="1" ht="15.95" customHeight="1" x14ac:dyDescent="0.25"/>
    <row r="309" spans="1:44" s="1" customFormat="1" ht="15.95" customHeight="1" x14ac:dyDescent="0.25"/>
    <row r="310" spans="1:44" s="1" customFormat="1" ht="15.95" customHeight="1" x14ac:dyDescent="0.25"/>
    <row r="311" spans="1:44" s="1" customFormat="1" ht="15.95" customHeight="1" x14ac:dyDescent="0.25"/>
    <row r="312" spans="1:44" s="1" customFormat="1" ht="15.95" customHeight="1" x14ac:dyDescent="0.25"/>
    <row r="313" spans="1:44" s="1" customFormat="1" ht="15.95" customHeight="1" x14ac:dyDescent="0.25"/>
    <row r="314" spans="1:44" s="1" customFormat="1" ht="15.95" customHeight="1" x14ac:dyDescent="0.25"/>
    <row r="315" spans="1:44" s="1" customFormat="1" ht="15.95" customHeight="1" x14ac:dyDescent="0.25"/>
    <row r="316" spans="1:44" s="1" customFormat="1" ht="15.95" customHeight="1" x14ac:dyDescent="0.25"/>
    <row r="317" spans="1:44" s="1" customFormat="1" ht="15.95" customHeight="1" x14ac:dyDescent="0.25"/>
    <row r="318" spans="1:44" s="1" customFormat="1" ht="15.95" customHeight="1" x14ac:dyDescent="0.25"/>
    <row r="319" spans="1:44" s="1" customFormat="1" ht="15.95" customHeight="1" x14ac:dyDescent="0.25"/>
    <row r="320" spans="1:44" s="1" customFormat="1" ht="15.95" customHeight="1" x14ac:dyDescent="0.25"/>
    <row r="321" s="1" customFormat="1" ht="15.95" customHeight="1" x14ac:dyDescent="0.25"/>
    <row r="322" s="1" customFormat="1" ht="15.95" customHeight="1" x14ac:dyDescent="0.25"/>
    <row r="323" s="1" customFormat="1" ht="15.95" customHeight="1" x14ac:dyDescent="0.25"/>
    <row r="324" s="1" customFormat="1" ht="15.95" customHeight="1" x14ac:dyDescent="0.25"/>
    <row r="325" s="1" customFormat="1" ht="15.95" customHeight="1" x14ac:dyDescent="0.25"/>
    <row r="326" s="1" customFormat="1" ht="15.95" customHeight="1" x14ac:dyDescent="0.25"/>
    <row r="327" s="1" customFormat="1" ht="15.95" customHeight="1" x14ac:dyDescent="0.25"/>
    <row r="328" s="1" customFormat="1" ht="15.95" customHeight="1" x14ac:dyDescent="0.25"/>
    <row r="329" s="1" customFormat="1" ht="15.95" customHeight="1" x14ac:dyDescent="0.25"/>
    <row r="330" s="1" customFormat="1" ht="15.95" customHeight="1" x14ac:dyDescent="0.25"/>
    <row r="331" s="1" customFormat="1" ht="15.95" customHeight="1" x14ac:dyDescent="0.25"/>
    <row r="332" s="1" customFormat="1" ht="15.95" customHeight="1" x14ac:dyDescent="0.25"/>
    <row r="333" s="1" customFormat="1" ht="15.95" customHeight="1" x14ac:dyDescent="0.25"/>
    <row r="334" s="1" customFormat="1" ht="15.95" customHeight="1" x14ac:dyDescent="0.25"/>
    <row r="335" s="1" customFormat="1" ht="15.95" customHeight="1" x14ac:dyDescent="0.25"/>
    <row r="336" s="1" customFormat="1" ht="15.95" customHeight="1" x14ac:dyDescent="0.25"/>
    <row r="337" s="1" customFormat="1" ht="15.95" customHeight="1" x14ac:dyDescent="0.25"/>
    <row r="338" s="1" customFormat="1" ht="15.95" customHeight="1" x14ac:dyDescent="0.25"/>
    <row r="339" s="1" customFormat="1" ht="15.95" customHeight="1" x14ac:dyDescent="0.25"/>
    <row r="340" s="1" customFormat="1" ht="15.95" customHeight="1" x14ac:dyDescent="0.25"/>
    <row r="341" s="1" customFormat="1" ht="15.95" customHeight="1" x14ac:dyDescent="0.25"/>
    <row r="342" s="1" customFormat="1" ht="15.95" customHeight="1" x14ac:dyDescent="0.25"/>
    <row r="343" s="1" customFormat="1" ht="15.95" customHeight="1" x14ac:dyDescent="0.25"/>
    <row r="344" s="1" customFormat="1" ht="15.95" customHeight="1" x14ac:dyDescent="0.25"/>
    <row r="345" s="1" customFormat="1" ht="15.95" customHeight="1" x14ac:dyDescent="0.25"/>
    <row r="346" s="1" customFormat="1" ht="15.95" customHeight="1" x14ac:dyDescent="0.25"/>
    <row r="347" s="1" customFormat="1" ht="15.95" customHeight="1" x14ac:dyDescent="0.25"/>
    <row r="348" s="1" customFormat="1" ht="15.95" customHeight="1" x14ac:dyDescent="0.25"/>
    <row r="349" s="1" customFormat="1" ht="15.95" customHeight="1" x14ac:dyDescent="0.25"/>
    <row r="350" s="1" customFormat="1" ht="15.95" customHeight="1" x14ac:dyDescent="0.25"/>
    <row r="351" s="1" customFormat="1" ht="15.95" customHeight="1" x14ac:dyDescent="0.25"/>
    <row r="352" s="1" customFormat="1" ht="15.95" customHeight="1" x14ac:dyDescent="0.25"/>
    <row r="353" s="1" customFormat="1" ht="15.95" customHeight="1" x14ac:dyDescent="0.25"/>
    <row r="354" s="1" customFormat="1" ht="15.95" customHeight="1" x14ac:dyDescent="0.25"/>
    <row r="355" s="1" customFormat="1" ht="15.95" customHeight="1" x14ac:dyDescent="0.25"/>
    <row r="356" s="1" customFormat="1" ht="15.95" customHeight="1" x14ac:dyDescent="0.25"/>
    <row r="357" s="1" customFormat="1" ht="15.95" customHeight="1" x14ac:dyDescent="0.25"/>
    <row r="358" s="1" customFormat="1" ht="15.95" customHeight="1" x14ac:dyDescent="0.25"/>
    <row r="359" s="1" customFormat="1" ht="15.95" customHeight="1" x14ac:dyDescent="0.25"/>
    <row r="360" s="1" customFormat="1" ht="15.95" customHeight="1" x14ac:dyDescent="0.25"/>
    <row r="361" s="1" customFormat="1" ht="15.95" customHeight="1" x14ac:dyDescent="0.25"/>
    <row r="362" s="1" customFormat="1" ht="15.95" customHeight="1" x14ac:dyDescent="0.25"/>
    <row r="363" s="1" customFormat="1" ht="15.95" customHeight="1" x14ac:dyDescent="0.25"/>
    <row r="364" s="1" customFormat="1" ht="15.95" customHeight="1" x14ac:dyDescent="0.25"/>
    <row r="365" s="1" customFormat="1" ht="15.95" customHeight="1" x14ac:dyDescent="0.25"/>
    <row r="366" s="1" customFormat="1" ht="15.95" customHeight="1" x14ac:dyDescent="0.25"/>
    <row r="367" s="1" customFormat="1" ht="15.95" customHeight="1" x14ac:dyDescent="0.25"/>
    <row r="368" s="1" customFormat="1" ht="15.95" customHeight="1" x14ac:dyDescent="0.25"/>
    <row r="369" s="1" customFormat="1" ht="15.95" customHeight="1" x14ac:dyDescent="0.25"/>
    <row r="370" s="1" customFormat="1" ht="15.95" customHeight="1" x14ac:dyDescent="0.25"/>
    <row r="371" s="1" customFormat="1" ht="15.95" customHeight="1" x14ac:dyDescent="0.25"/>
    <row r="372" s="1" customFormat="1" ht="15.95" customHeight="1" x14ac:dyDescent="0.25"/>
    <row r="373" s="1" customFormat="1" ht="15.95" customHeight="1" x14ac:dyDescent="0.25"/>
    <row r="374" s="1" customFormat="1" ht="15.95" customHeight="1" x14ac:dyDescent="0.25"/>
    <row r="375" s="1" customFormat="1" ht="15.95" customHeight="1" x14ac:dyDescent="0.25"/>
    <row r="376" s="1" customFormat="1" ht="15.95" customHeight="1" x14ac:dyDescent="0.25"/>
    <row r="377" s="1" customFormat="1" ht="15.95" customHeight="1" x14ac:dyDescent="0.25"/>
    <row r="378" s="1" customFormat="1" ht="15.95" customHeight="1" x14ac:dyDescent="0.25"/>
    <row r="379" s="1" customFormat="1" ht="15.95" customHeight="1" x14ac:dyDescent="0.25"/>
    <row r="380" s="1" customFormat="1" ht="15.95" customHeight="1" x14ac:dyDescent="0.25"/>
    <row r="381" s="1" customFormat="1" ht="15.95" customHeight="1" x14ac:dyDescent="0.25"/>
    <row r="382" s="1" customFormat="1" ht="15.95" customHeight="1" x14ac:dyDescent="0.25"/>
    <row r="383" s="1" customFormat="1" ht="15.95" customHeight="1" x14ac:dyDescent="0.25"/>
    <row r="384" s="1" customFormat="1" ht="15.95" customHeight="1" x14ac:dyDescent="0.25"/>
    <row r="385" s="1" customFormat="1" ht="15.95" customHeight="1" x14ac:dyDescent="0.25"/>
    <row r="386" s="1" customFormat="1" ht="15.95" customHeight="1" x14ac:dyDescent="0.25"/>
    <row r="387" s="1" customFormat="1" ht="15.95" customHeight="1" x14ac:dyDescent="0.25"/>
    <row r="388" s="1" customFormat="1" ht="15.95" customHeight="1" x14ac:dyDescent="0.25"/>
    <row r="389" s="1" customFormat="1" ht="15.95" customHeight="1" x14ac:dyDescent="0.25"/>
    <row r="390" s="1" customFormat="1" ht="15.95" customHeight="1" x14ac:dyDescent="0.25"/>
    <row r="391" s="1" customFormat="1" ht="15.95" customHeight="1" x14ac:dyDescent="0.25"/>
    <row r="392" s="1" customFormat="1" ht="15.95" customHeight="1" x14ac:dyDescent="0.25"/>
    <row r="393" s="1" customFormat="1" ht="15.95" customHeight="1" x14ac:dyDescent="0.25"/>
    <row r="394" s="1" customFormat="1" ht="15.95" customHeight="1" x14ac:dyDescent="0.25"/>
    <row r="395" s="1" customFormat="1" ht="15.95" customHeight="1" x14ac:dyDescent="0.25"/>
    <row r="396" s="1" customFormat="1" ht="15.95" customHeight="1" x14ac:dyDescent="0.25"/>
    <row r="397" s="1" customFormat="1" ht="15.95" customHeight="1" x14ac:dyDescent="0.25"/>
    <row r="398" s="1" customFormat="1" ht="15.95" customHeight="1" x14ac:dyDescent="0.25"/>
    <row r="399" s="1" customFormat="1" ht="15.95" customHeight="1" x14ac:dyDescent="0.25"/>
    <row r="400" s="1" customFormat="1" ht="15.95" customHeight="1" x14ac:dyDescent="0.25"/>
    <row r="401" s="1" customFormat="1" ht="15.95" customHeight="1" x14ac:dyDescent="0.25"/>
    <row r="402" s="1" customFormat="1" ht="15.95" customHeight="1" x14ac:dyDescent="0.25"/>
    <row r="403" s="1" customFormat="1" ht="15.95" customHeight="1" x14ac:dyDescent="0.25"/>
    <row r="404" s="1" customFormat="1" ht="15.95" customHeight="1" x14ac:dyDescent="0.25"/>
    <row r="405" s="1" customFormat="1" ht="15.95" customHeight="1" x14ac:dyDescent="0.25"/>
    <row r="406" s="1" customFormat="1" ht="15.95" customHeight="1" x14ac:dyDescent="0.25"/>
    <row r="407" s="1" customFormat="1" ht="15.95" customHeight="1" x14ac:dyDescent="0.25"/>
    <row r="408" s="1" customFormat="1" ht="15.95" customHeight="1" x14ac:dyDescent="0.25"/>
    <row r="409" s="1" customFormat="1" ht="15.95" customHeight="1" x14ac:dyDescent="0.25"/>
    <row r="410" s="1" customFormat="1" ht="15.95" customHeight="1" x14ac:dyDescent="0.25"/>
    <row r="411" s="1" customFormat="1" ht="15.95" customHeight="1" x14ac:dyDescent="0.25"/>
    <row r="412" s="1" customFormat="1" ht="15.95" customHeight="1" x14ac:dyDescent="0.25"/>
    <row r="413" s="1" customFormat="1" ht="15.95" customHeight="1" x14ac:dyDescent="0.25"/>
    <row r="414" s="1" customFormat="1" ht="15.95" customHeight="1" x14ac:dyDescent="0.25"/>
    <row r="415" s="1" customFormat="1" ht="15.95" customHeight="1" x14ac:dyDescent="0.25"/>
    <row r="416" s="1" customFormat="1" ht="15.95" customHeight="1" x14ac:dyDescent="0.25"/>
    <row r="417" s="1" customFormat="1" ht="15.95" customHeight="1" x14ac:dyDescent="0.25"/>
    <row r="418" s="1" customFormat="1" ht="15.95" customHeight="1" x14ac:dyDescent="0.25"/>
    <row r="419" s="1" customFormat="1" ht="15.95" customHeight="1" x14ac:dyDescent="0.25"/>
    <row r="420" s="1" customFormat="1" ht="15.95" customHeight="1" x14ac:dyDescent="0.25"/>
    <row r="421" s="1" customFormat="1" ht="15.95" customHeight="1" x14ac:dyDescent="0.25"/>
    <row r="422" s="1" customFormat="1" ht="15.95" customHeight="1" x14ac:dyDescent="0.25"/>
    <row r="423" s="1" customFormat="1" ht="15.95" customHeight="1" x14ac:dyDescent="0.25"/>
    <row r="424" s="1" customFormat="1" ht="15.95" customHeight="1" x14ac:dyDescent="0.25"/>
    <row r="425" s="1" customFormat="1" ht="15.95" customHeight="1" x14ac:dyDescent="0.25"/>
    <row r="426" s="1" customFormat="1" ht="15.95" customHeight="1" x14ac:dyDescent="0.25"/>
    <row r="427" s="1" customFormat="1" ht="15.95" customHeight="1" x14ac:dyDescent="0.25"/>
    <row r="428" s="1" customFormat="1" ht="15.95" customHeight="1" x14ac:dyDescent="0.25"/>
    <row r="429" s="1" customFormat="1" ht="15.95" customHeight="1" x14ac:dyDescent="0.25"/>
    <row r="430" s="1" customFormat="1" ht="15.95" customHeight="1" x14ac:dyDescent="0.25"/>
    <row r="431" s="1" customFormat="1" ht="15.95" customHeight="1" x14ac:dyDescent="0.25"/>
    <row r="432" s="1" customFormat="1" ht="15.95" customHeight="1" x14ac:dyDescent="0.25"/>
    <row r="433" s="1" customFormat="1" ht="15.95" customHeight="1" x14ac:dyDescent="0.25"/>
    <row r="434" s="1" customFormat="1" ht="15.95" customHeight="1" x14ac:dyDescent="0.25"/>
    <row r="435" s="1" customFormat="1" ht="15.95" customHeight="1" x14ac:dyDescent="0.25"/>
    <row r="436" s="1" customFormat="1" ht="15.95" customHeight="1" x14ac:dyDescent="0.25"/>
    <row r="437" s="1" customFormat="1" ht="15.95" customHeight="1" x14ac:dyDescent="0.25"/>
    <row r="438" s="1" customFormat="1" ht="15.95" customHeight="1" x14ac:dyDescent="0.25"/>
    <row r="439" s="1" customFormat="1" ht="15.95" customHeight="1" x14ac:dyDescent="0.25"/>
    <row r="440" s="1" customFormat="1" ht="15.95" customHeight="1" x14ac:dyDescent="0.25"/>
    <row r="441" s="1" customFormat="1" ht="15.95" customHeight="1" x14ac:dyDescent="0.25"/>
    <row r="442" s="1" customFormat="1" ht="15.95" customHeight="1" x14ac:dyDescent="0.25"/>
    <row r="443" s="1" customFormat="1" ht="15.95" customHeight="1" x14ac:dyDescent="0.25"/>
    <row r="444" s="1" customFormat="1" ht="15.95" customHeight="1" x14ac:dyDescent="0.25"/>
    <row r="445" s="1" customFormat="1" ht="15.95" customHeight="1" x14ac:dyDescent="0.25"/>
    <row r="446" s="1" customFormat="1" ht="15.95" customHeight="1" x14ac:dyDescent="0.25"/>
    <row r="447" s="1" customFormat="1" ht="15.95" customHeight="1" x14ac:dyDescent="0.25"/>
    <row r="448" s="1" customFormat="1" ht="15.95" customHeight="1" x14ac:dyDescent="0.25"/>
    <row r="449" s="1" customFormat="1" ht="15.95" customHeight="1" x14ac:dyDescent="0.25"/>
    <row r="450" s="1" customFormat="1" ht="15.95" customHeight="1" x14ac:dyDescent="0.25"/>
    <row r="451" s="1" customFormat="1" ht="15.95" customHeight="1" x14ac:dyDescent="0.25"/>
    <row r="452" s="1" customFormat="1" ht="15.95" customHeight="1" x14ac:dyDescent="0.25"/>
    <row r="453" s="1" customFormat="1" ht="15.95" customHeight="1" x14ac:dyDescent="0.25"/>
    <row r="454" s="1" customFormat="1" ht="15.95" customHeight="1" x14ac:dyDescent="0.25"/>
    <row r="455" s="1" customFormat="1" ht="15.95" customHeight="1" x14ac:dyDescent="0.25"/>
    <row r="456" s="1" customFormat="1" ht="15.95" customHeight="1" x14ac:dyDescent="0.25"/>
    <row r="457" s="1" customFormat="1" ht="15.95" customHeight="1" x14ac:dyDescent="0.25"/>
    <row r="458" s="1" customFormat="1" ht="15.95" customHeight="1" x14ac:dyDescent="0.25"/>
    <row r="459" s="1" customFormat="1" ht="15.95" customHeight="1" x14ac:dyDescent="0.25"/>
    <row r="460" s="1" customFormat="1" ht="15.95" customHeight="1" x14ac:dyDescent="0.25"/>
    <row r="461" s="1" customFormat="1" ht="15.95" customHeight="1" x14ac:dyDescent="0.25"/>
    <row r="462" s="1" customFormat="1" ht="15.95" customHeight="1" x14ac:dyDescent="0.25"/>
    <row r="463" s="1" customFormat="1" ht="15.95" customHeight="1" x14ac:dyDescent="0.25"/>
    <row r="464" s="1" customFormat="1" ht="15.95" customHeight="1" x14ac:dyDescent="0.25"/>
    <row r="465" s="1" customFormat="1" ht="15.95" customHeight="1" x14ac:dyDescent="0.25"/>
    <row r="466" s="1" customFormat="1" ht="15.95" customHeight="1" x14ac:dyDescent="0.25"/>
    <row r="467" s="1" customFormat="1" ht="15.95" customHeight="1" x14ac:dyDescent="0.25"/>
    <row r="468" s="1" customFormat="1" ht="15.95" customHeight="1" x14ac:dyDescent="0.25"/>
    <row r="469" s="1" customFormat="1" ht="15.95" customHeight="1" x14ac:dyDescent="0.25"/>
    <row r="470" s="1" customFormat="1" ht="15.95" customHeight="1" x14ac:dyDescent="0.25"/>
    <row r="471" s="1" customFormat="1" ht="15.95" customHeight="1" x14ac:dyDescent="0.25"/>
    <row r="472" s="1" customFormat="1" ht="15.95" customHeight="1" x14ac:dyDescent="0.25"/>
    <row r="473" s="1" customFormat="1" ht="15.95" customHeight="1" x14ac:dyDescent="0.25"/>
    <row r="474" s="1" customFormat="1" ht="15.95" customHeight="1" x14ac:dyDescent="0.25"/>
    <row r="475" s="1" customFormat="1" ht="15.95" customHeight="1" x14ac:dyDescent="0.25"/>
    <row r="476" s="1" customFormat="1" ht="15.95" customHeight="1" x14ac:dyDescent="0.25"/>
    <row r="477" s="1" customFormat="1" ht="15.95" customHeight="1" x14ac:dyDescent="0.25"/>
    <row r="478" s="1" customFormat="1" ht="15.95" customHeight="1" x14ac:dyDescent="0.25"/>
    <row r="479" s="1" customFormat="1" ht="15.95" customHeight="1" x14ac:dyDescent="0.25"/>
    <row r="480" s="1" customFormat="1" ht="15.95" customHeight="1" x14ac:dyDescent="0.25"/>
    <row r="481" s="1" customFormat="1" ht="15.95" customHeight="1" x14ac:dyDescent="0.25"/>
    <row r="482" s="1" customFormat="1" ht="15.95" customHeight="1" x14ac:dyDescent="0.25"/>
    <row r="483" s="1" customFormat="1" ht="15.95" customHeight="1" x14ac:dyDescent="0.25"/>
    <row r="484" s="1" customFormat="1" ht="15.95" customHeight="1" x14ac:dyDescent="0.25"/>
    <row r="485" s="1" customFormat="1" ht="15.95" customHeight="1" x14ac:dyDescent="0.25"/>
    <row r="486" s="1" customFormat="1" ht="15.95" customHeight="1" x14ac:dyDescent="0.25"/>
    <row r="487" s="1" customFormat="1" ht="15.95" customHeight="1" x14ac:dyDescent="0.25"/>
    <row r="488" s="1" customFormat="1" ht="15.95" customHeight="1" x14ac:dyDescent="0.25"/>
    <row r="489" s="1" customFormat="1" ht="15.95" customHeight="1" x14ac:dyDescent="0.25"/>
    <row r="490" s="1" customFormat="1" ht="15.95" customHeight="1" x14ac:dyDescent="0.25"/>
    <row r="491" s="1" customFormat="1" ht="15.95" customHeight="1" x14ac:dyDescent="0.25"/>
    <row r="492" s="1" customFormat="1" ht="15.95" customHeight="1" x14ac:dyDescent="0.25"/>
    <row r="493" s="1" customFormat="1" ht="15.95" customHeight="1" x14ac:dyDescent="0.25"/>
    <row r="494" s="1" customFormat="1" ht="15.95" customHeight="1" x14ac:dyDescent="0.25"/>
    <row r="495" s="1" customFormat="1" ht="15.95" customHeight="1" x14ac:dyDescent="0.25"/>
    <row r="496" s="1" customFormat="1" ht="15.95" customHeight="1" x14ac:dyDescent="0.25"/>
    <row r="497" s="1" customFormat="1" ht="15.95" customHeight="1" x14ac:dyDescent="0.25"/>
    <row r="498" s="1" customFormat="1" ht="15.95" customHeight="1" x14ac:dyDescent="0.25"/>
    <row r="499" s="1" customFormat="1" ht="15.95" customHeight="1" x14ac:dyDescent="0.25"/>
    <row r="500" s="1" customFormat="1" ht="15.95" customHeight="1" x14ac:dyDescent="0.25"/>
    <row r="501" s="1" customFormat="1" ht="15.95" customHeight="1" x14ac:dyDescent="0.25"/>
    <row r="502" s="1" customFormat="1" ht="15.95" customHeight="1" x14ac:dyDescent="0.25"/>
    <row r="503" s="1" customFormat="1" ht="15.95" customHeight="1" x14ac:dyDescent="0.25"/>
    <row r="504" s="1" customFormat="1" ht="15.95" customHeight="1" x14ac:dyDescent="0.25"/>
    <row r="505" s="1" customFormat="1" ht="15.95" customHeight="1" x14ac:dyDescent="0.25"/>
    <row r="506" s="1" customFormat="1" ht="15.95" customHeight="1" x14ac:dyDescent="0.25"/>
    <row r="507" s="1" customFormat="1" ht="15.95" customHeight="1" x14ac:dyDescent="0.25"/>
    <row r="508" s="1" customFormat="1" ht="15.95" customHeight="1" x14ac:dyDescent="0.25"/>
    <row r="509" s="1" customFormat="1" ht="15.95" customHeight="1" x14ac:dyDescent="0.25"/>
    <row r="510" s="1" customFormat="1" ht="15.95" customHeight="1" x14ac:dyDescent="0.25"/>
    <row r="511" s="1" customFormat="1" ht="15.95" customHeight="1" x14ac:dyDescent="0.25"/>
    <row r="512" s="1" customFormat="1" ht="15.95" customHeight="1" x14ac:dyDescent="0.25"/>
    <row r="513" s="1" customFormat="1" ht="15.95" customHeight="1" x14ac:dyDescent="0.25"/>
    <row r="514" s="1" customFormat="1" ht="15.95" customHeight="1" x14ac:dyDescent="0.25"/>
    <row r="515" s="1" customFormat="1" ht="15.95" customHeight="1" x14ac:dyDescent="0.25"/>
    <row r="516" s="1" customFormat="1" ht="15.95" customHeight="1" x14ac:dyDescent="0.25"/>
    <row r="517" s="1" customFormat="1" ht="15.95" customHeight="1" x14ac:dyDescent="0.25"/>
    <row r="518" s="1" customFormat="1" ht="15.95" customHeight="1" x14ac:dyDescent="0.25"/>
  </sheetData>
  <mergeCells count="11">
    <mergeCell ref="A1:AR1"/>
    <mergeCell ref="A2:AR2"/>
    <mergeCell ref="A3:AR3"/>
    <mergeCell ref="A5:AR5"/>
    <mergeCell ref="A6:AR6"/>
    <mergeCell ref="A274:AR274"/>
    <mergeCell ref="A91:AR91"/>
    <mergeCell ref="A92:AR92"/>
    <mergeCell ref="A175:AR175"/>
    <mergeCell ref="A176:AR176"/>
    <mergeCell ref="A273:AR273"/>
  </mergeCells>
  <printOptions horizontalCentered="1"/>
  <pageMargins left="3.937007874015748E-2" right="3.937007874015748E-2" top="0.19685039370078741" bottom="3.937007874015748E-2" header="0.31496062992125984" footer="0.31496062992125984"/>
  <pageSetup paperSize="5" scale="36" fitToHeight="500" orientation="landscape" useFirstPageNumber="1" r:id="rId1"/>
  <rowBreaks count="3" manualBreakCount="3">
    <brk id="89" max="45" man="1"/>
    <brk id="173" max="45" man="1"/>
    <brk id="271" max="45" man="1"/>
  </rowBreaks>
  <ignoredErrors>
    <ignoredError sqref="AA27:AA28 AA24:AA25 AC17 V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matricula_UTP_1981-2025</vt:lpstr>
      <vt:lpstr>'matricula_UTP_1981-2025'!Área_de_impresión</vt:lpstr>
      <vt:lpstr>'matricula_UTP_1981-2025'!Excel_BuiltIn_Print_Area_1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2026-08-11T16:54:04Z</cp:lastPrinted>
  <dcterms:created xsi:type="dcterms:W3CDTF">2023-03-08T18:45:45Z</dcterms:created>
  <dcterms:modified xsi:type="dcterms:W3CDTF">2026-08-17T15:24:33Z</dcterms:modified>
  <cp:category/>
  <cp:contentStatus/>
</cp:coreProperties>
</file>